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2\INFORMACIÓN ANUAL\"/>
    </mc:Choice>
  </mc:AlternateContent>
  <bookViews>
    <workbookView xWindow="0" yWindow="0" windowWidth="28800" windowHeight="11745"/>
  </bookViews>
  <sheets>
    <sheet name="Formato 7 a)" sheetId="1" r:id="rId1"/>
    <sheet name="Formato 7 b)" sheetId="2" r:id="rId2"/>
    <sheet name="Formato 7 c)" sheetId="3" r:id="rId3"/>
    <sheet name="Formato 7 d)" sheetId="4" r:id="rId4"/>
  </sheets>
  <externalReferences>
    <externalReference r:id="rId5"/>
    <externalReference r:id="rId6"/>
  </externalReferences>
  <definedNames>
    <definedName name="ANIO_INFORME">'[1]Info General'!$C$12</definedName>
    <definedName name="ANIO123R">'[2]Info General'!$G$25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nio6r">'[2]Info General'!$D$25</definedName>
    <definedName name="aniop8">'[2]Info General'!$H$23</definedName>
    <definedName name="bere">'[2]Info General'!$I$23</definedName>
    <definedName name="bere23">'[2]Info General'!$G$23</definedName>
    <definedName name="bere43">'[2]Info General'!$I$23</definedName>
    <definedName name="color">'[2]Info General'!$F$23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F28" i="3"/>
  <c r="F21" i="3"/>
  <c r="F7" i="3"/>
  <c r="F31" i="3" s="1"/>
  <c r="C7" i="4"/>
  <c r="F8" i="1" l="1"/>
  <c r="D8" i="1"/>
  <c r="F37" i="1"/>
  <c r="E37" i="1"/>
  <c r="D37" i="1"/>
  <c r="C37" i="1"/>
  <c r="F29" i="1"/>
  <c r="E29" i="1"/>
  <c r="D29" i="1"/>
  <c r="C29" i="1"/>
  <c r="F22" i="1"/>
  <c r="E22" i="1"/>
  <c r="D22" i="1"/>
  <c r="C22" i="1"/>
  <c r="E8" i="1"/>
  <c r="C8" i="1"/>
  <c r="F32" i="1" l="1"/>
  <c r="E32" i="1"/>
  <c r="D32" i="1"/>
  <c r="C32" i="1"/>
  <c r="F18" i="4" l="1"/>
  <c r="E18" i="4"/>
  <c r="E29" i="4" s="1"/>
  <c r="D18" i="4"/>
  <c r="D29" i="4" s="1"/>
  <c r="C18" i="4"/>
  <c r="C29" i="4" s="1"/>
  <c r="B18" i="4"/>
  <c r="B29" i="4" l="1"/>
  <c r="F29" i="4"/>
  <c r="G36" i="3"/>
  <c r="G28" i="3"/>
  <c r="G21" i="3"/>
  <c r="G7" i="3"/>
  <c r="G31" i="3" l="1"/>
  <c r="G19" i="2"/>
  <c r="F19" i="2"/>
  <c r="E19" i="2"/>
  <c r="D19" i="2"/>
  <c r="C19" i="2"/>
  <c r="G8" i="2"/>
  <c r="F8" i="2"/>
  <c r="E8" i="2"/>
  <c r="D8" i="2"/>
  <c r="C8" i="2"/>
  <c r="B30" i="2" l="1"/>
  <c r="G30" i="2"/>
  <c r="E30" i="2"/>
  <c r="D30" i="2"/>
  <c r="C30" i="2"/>
  <c r="F30" i="2"/>
  <c r="B8" i="1"/>
  <c r="G37" i="1" l="1"/>
  <c r="B37" i="1"/>
  <c r="G29" i="1"/>
  <c r="B29" i="1"/>
  <c r="G22" i="1"/>
  <c r="B22" i="1"/>
  <c r="G8" i="1"/>
  <c r="G32" i="1" l="1"/>
  <c r="B32" i="1"/>
</calcChain>
</file>

<file path=xl/sharedStrings.xml><?xml version="1.0" encoding="utf-8"?>
<sst xmlns="http://schemas.openxmlformats.org/spreadsheetml/2006/main" count="144" uniqueCount="96">
  <si>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</si>
  <si>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</si>
  <si>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</si>
  <si>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</si>
  <si>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</si>
  <si>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</si>
  <si>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</si>
  <si>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</si>
  <si>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</si>
  <si>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</si>
  <si>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</si>
  <si>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</si>
  <si>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</si>
  <si>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</si>
  <si>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</si>
  <si>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</si>
  <si>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</si>
  <si>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</si>
  <si>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</si>
  <si>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</si>
  <si>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</si>
  <si>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</si>
  <si>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</si>
  <si>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</si>
  <si>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</si>
  <si>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</si>
  <si>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</si>
  <si>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</si>
  <si>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</si>
  <si>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</si>
  <si>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</si>
  <si>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</si>
  <si>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</si>
  <si>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</si>
  <si>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</si>
  <si>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</si>
  <si>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</si>
  <si>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</si>
  <si>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</si>
  <si>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</si>
  <si>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</si>
  <si>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</si>
  <si>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</si>
  <si>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</si>
  <si>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</si>
  <si>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</si>
  <si>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</si>
  <si>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</si>
  <si>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</si>
  <si>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</si>
  <si>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</si>
  <si>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</si>
  <si>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</si>
  <si>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</si>
  <si>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</si>
  <si>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</si>
  <si>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</si>
  <si>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</si>
  <si>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</si>
  <si>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</si>
  <si>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</si>
  <si>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</si>
  <si>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</si>
  <si>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</si>
  <si>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</si>
  <si>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</si>
  <si>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</si>
  <si>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</si>
  <si>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</si>
  <si>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</si>
  <si>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</si>
  <si>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</si>
  <si>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</si>
  <si>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</si>
  <si>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</si>
  <si>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</si>
  <si>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</si>
  <si>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</si>
  <si>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</si>
  <si>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</si>
  <si>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a) Proyecciones de Ingresos - LDF</t>
  </si>
  <si>
    <t>Formato 7 c) Resultados de Ingresos - LDF</t>
  </si>
  <si>
    <t>2023 (d)</t>
  </si>
  <si>
    <t>2024 (d)</t>
  </si>
  <si>
    <t>2025 (d)</t>
  </si>
  <si>
    <t>2026 (d)</t>
  </si>
  <si>
    <t>2017 ¹ (c)</t>
  </si>
  <si>
    <t>2019 ¹ (c)</t>
  </si>
  <si>
    <t>2018 ¹ (c)</t>
  </si>
  <si>
    <t>Poder Judicial del Estado de Hidalgo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</si>
  <si>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</si>
  <si>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2020 ¹ (c)</t>
  </si>
  <si>
    <t>2027 (d)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</si>
  <si>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</si>
  <si>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2021 ¹ (c)</t>
  </si>
  <si>
    <t>2018¹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</si>
</sst>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left" vertical="center" indent="3"/>
    </xf>
    <xf numFmtId="0" fontId="0" fillId="3" borderId="9" xfId="0" applyFill="1" applyBorder="1" applyAlignment="1">
      <alignment horizontal="left" vertical="center" indent="6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/>
    <xf numFmtId="0" fontId="0" fillId="3" borderId="9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indent="3"/>
    </xf>
    <xf numFmtId="0" fontId="1" fillId="3" borderId="9" xfId="0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43" fontId="1" fillId="3" borderId="7" xfId="1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wrapText="1" indent="6"/>
    </xf>
    <xf numFmtId="0" fontId="0" fillId="3" borderId="9" xfId="0" applyFill="1" applyBorder="1" applyAlignment="1">
      <alignment horizontal="left" vertical="center" wrapText="1" indent="3"/>
    </xf>
    <xf numFmtId="2" fontId="1" fillId="3" borderId="6" xfId="1" applyNumberFormat="1" applyFon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indent="6"/>
    </xf>
    <xf numFmtId="2" fontId="0" fillId="3" borderId="9" xfId="0" applyNumberFormat="1" applyFill="1" applyBorder="1" applyAlignment="1">
      <alignment vertical="center"/>
    </xf>
    <xf numFmtId="2" fontId="1" fillId="3" borderId="9" xfId="0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horizontal="left" indent="3"/>
    </xf>
    <xf numFmtId="2" fontId="1" fillId="3" borderId="9" xfId="1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vertical="center"/>
    </xf>
    <xf numFmtId="0" fontId="0" fillId="3" borderId="7" xfId="0" applyFill="1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9" xfId="0" applyNumberFormat="1" applyFill="1" applyBorder="1" applyAlignment="1" applyProtection="1">
      <alignment vertical="center"/>
      <protection locked="0"/>
    </xf>
    <xf numFmtId="0" fontId="0" fillId="3" borderId="9" xfId="0" applyNumberFormat="1" applyFill="1" applyBorder="1" applyAlignment="1">
      <alignment vertical="center"/>
    </xf>
    <xf numFmtId="0" fontId="1" fillId="3" borderId="9" xfId="0" applyNumberFormat="1" applyFont="1" applyFill="1" applyBorder="1" applyAlignment="1" applyProtection="1">
      <alignment vertical="center"/>
      <protection locked="0"/>
    </xf>
    <xf numFmtId="0" fontId="0" fillId="3" borderId="9" xfId="1" applyNumberFormat="1" applyFont="1" applyFill="1" applyBorder="1" applyAlignment="1">
      <alignment vertical="center"/>
    </xf>
    <xf numFmtId="0" fontId="1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NumberFormat="1" applyFill="1" applyBorder="1" applyAlignment="1">
      <alignment vertical="center"/>
    </xf>
    <xf numFmtId="1" fontId="1" fillId="3" borderId="9" xfId="1" applyNumberFormat="1" applyFont="1" applyFill="1" applyBorder="1" applyAlignment="1" applyProtection="1">
      <alignment vertical="center"/>
      <protection locked="0"/>
    </xf>
    <xf numFmtId="1" fontId="1" fillId="3" borderId="6" xfId="1" applyNumberFormat="1" applyFont="1" applyFill="1" applyBorder="1" applyAlignment="1" applyProtection="1">
      <alignment horizontal="right" vertical="center"/>
      <protection locked="0"/>
    </xf>
    <xf numFmtId="1" fontId="0" fillId="3" borderId="9" xfId="0" applyNumberFormat="1" applyFill="1" applyBorder="1" applyAlignment="1" applyProtection="1">
      <alignment horizontal="right" vertical="center"/>
      <protection locked="0"/>
    </xf>
    <xf numFmtId="1" fontId="0" fillId="3" borderId="9" xfId="0" applyNumberFormat="1" applyFill="1" applyBorder="1" applyAlignment="1">
      <alignment horizontal="right" vertical="center"/>
    </xf>
    <xf numFmtId="1" fontId="1" fillId="3" borderId="9" xfId="0" applyNumberFormat="1" applyFont="1" applyFill="1" applyBorder="1" applyAlignment="1" applyProtection="1">
      <alignment horizontal="right" vertical="center"/>
      <protection locked="0"/>
    </xf>
    <xf numFmtId="1" fontId="1" fillId="3" borderId="9" xfId="1" applyNumberFormat="1" applyFon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>
      <alignment horizontal="right" vertical="center"/>
    </xf>
    <xf numFmtId="41" fontId="1" fillId="3" borderId="6" xfId="1" applyNumberFormat="1" applyFont="1" applyFill="1" applyBorder="1" applyAlignment="1" applyProtection="1">
      <alignment vertical="center" wrapText="1"/>
      <protection locked="0"/>
    </xf>
    <xf numFmtId="41" fontId="1" fillId="3" borderId="6" xfId="2" applyNumberFormat="1" applyFont="1" applyFill="1" applyBorder="1" applyAlignment="1" applyProtection="1">
      <alignment vertical="center" wrapText="1"/>
      <protection locked="0"/>
    </xf>
    <xf numFmtId="41" fontId="0" fillId="3" borderId="9" xfId="0" applyNumberFormat="1" applyFill="1" applyBorder="1" applyAlignment="1" applyProtection="1">
      <alignment vertical="center" wrapText="1"/>
      <protection locked="0"/>
    </xf>
    <xf numFmtId="41" fontId="1" fillId="3" borderId="9" xfId="1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OS%20FINANCIEROS%20Y%20PRESUPUESTALES\ESTADOS%20FINANCIEROS%202019\DICIEMBRE%202019%20ESTADOS%20FINANC%20Y%20CONTAB\LDF\0361_IDF_PJGT_000_19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OS%20AL%2031%20DICIEMBRE%20DE%202020\ESTADOS%20FINANCIEROS%20Y%20PRESUPUESTALES\ESTADOS%20FINANCIEROS%202020\DIC_2020_EDO_FIN_PRES\LDF_4T\INF_ANUAL_CTA%20PUB_2020\Formatos_Anexo_1_Criterios_LDF_AN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Hoja1"/>
    </sheetNames>
    <sheetDataSet>
      <sheetData sheetId="0"/>
      <sheetData sheetId="1">
        <row r="6">
          <cell r="C6" t="str">
            <v>PODER JUDICIAL DEL ESTADO DE GUANAJUATO, Gobierno del Estado de Guanajuato</v>
          </cell>
        </row>
        <row r="23"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  <row r="25">
          <cell r="D25" t="str">
            <v>2015 ¹ (c)</v>
          </cell>
          <cell r="G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84" zoomScaleNormal="84" workbookViewId="0">
      <selection activeCell="B28" sqref="B28"/>
    </sheetView>
  </sheetViews>
  <sheetFormatPr baseColWidth="10" defaultRowHeight="15" x14ac:dyDescent="0.25"/>
  <cols>
    <col min="1" max="1" width="63.7109375" customWidth="1"/>
    <col min="2" max="2" width="23.7109375" customWidth="1"/>
    <col min="3" max="3" width="18.85546875" customWidth="1"/>
    <col min="4" max="4" width="18.28515625" customWidth="1"/>
    <col min="5" max="5" width="20.5703125" customWidth="1"/>
    <col min="6" max="6" width="18.85546875" customWidth="1"/>
    <col min="7" max="7" width="19.42578125" customWidth="1"/>
  </cols>
  <sheetData>
    <row r="1" spans="1:7" ht="32.25" customHeight="1" x14ac:dyDescent="0.25">
      <c r="A1" s="50" t="s">
        <v>80</v>
      </c>
      <c r="B1" s="50"/>
      <c r="C1" s="50"/>
      <c r="D1" s="50"/>
      <c r="E1" s="50"/>
      <c r="F1" s="50"/>
      <c r="G1" s="50"/>
    </row>
    <row r="2" spans="1:7" x14ac:dyDescent="0.25">
      <c r="A2" s="51" t="s">
        <v>89</v>
      </c>
      <c r="B2" s="52"/>
      <c r="C2" s="52"/>
      <c r="D2" s="52"/>
      <c r="E2" s="52"/>
      <c r="F2" s="52"/>
      <c r="G2" s="53"/>
    </row>
    <row r="3" spans="1:7" x14ac:dyDescent="0.25">
      <c r="A3" s="54" t="s">
        <v>0</v>
      </c>
      <c r="B3" s="55"/>
      <c r="C3" s="55"/>
      <c r="D3" s="55"/>
      <c r="E3" s="55"/>
      <c r="F3" s="55"/>
      <c r="G3" s="56"/>
    </row>
    <row r="4" spans="1:7" x14ac:dyDescent="0.25">
      <c r="A4" s="54" t="s">
        <v>1</v>
      </c>
      <c r="B4" s="55"/>
      <c r="C4" s="55"/>
      <c r="D4" s="55"/>
      <c r="E4" s="55"/>
      <c r="F4" s="55"/>
      <c r="G4" s="56"/>
    </row>
    <row r="5" spans="1:7" x14ac:dyDescent="0.25">
      <c r="A5" s="54" t="s">
        <v>2</v>
      </c>
      <c r="B5" s="55"/>
      <c r="C5" s="55"/>
      <c r="D5" s="55"/>
      <c r="E5" s="55"/>
      <c r="F5" s="55"/>
      <c r="G5" s="56"/>
    </row>
    <row r="6" spans="1:7" s="27" customFormat="1" x14ac:dyDescent="0.25">
      <c r="A6" s="48" t="s">
        <v>3</v>
      </c>
      <c r="B6" s="25">
        <v>2022</v>
      </c>
      <c r="C6" s="46" t="s">
        <v>82</v>
      </c>
      <c r="D6" s="46" t="s">
        <v>83</v>
      </c>
      <c r="E6" s="46" t="s">
        <v>84</v>
      </c>
      <c r="F6" s="46" t="s">
        <v>85</v>
      </c>
      <c r="G6" s="46" t="s">
        <v>92</v>
      </c>
    </row>
    <row r="7" spans="1:7" s="28" customFormat="1" ht="42.75" customHeight="1" x14ac:dyDescent="0.25">
      <c r="A7" s="49"/>
      <c r="B7" s="2" t="s">
        <v>4</v>
      </c>
      <c r="C7" s="47"/>
      <c r="D7" s="47"/>
      <c r="E7" s="47"/>
      <c r="F7" s="47"/>
      <c r="G7" s="47"/>
    </row>
    <row r="8" spans="1:7" x14ac:dyDescent="0.25">
      <c r="A8" s="5" t="s">
        <v>5</v>
      </c>
      <c r="B8" s="16">
        <f>SUM(B9:B20)</f>
        <v>636948931</v>
      </c>
      <c r="C8" s="16">
        <f t="shared" ref="C8:F8" si="0">SUM(C9:C20)</f>
        <v>643318420.31000006</v>
      </c>
      <c r="D8" s="16">
        <f t="shared" si="0"/>
        <v>649751604.51310003</v>
      </c>
      <c r="E8" s="16">
        <f t="shared" si="0"/>
        <v>656249120.558231</v>
      </c>
      <c r="F8" s="16">
        <f t="shared" si="0"/>
        <v>662811611.76381326</v>
      </c>
      <c r="G8" s="16">
        <f t="shared" ref="G8" si="1">SUM(G9:G20)</f>
        <v>669439727.88145137</v>
      </c>
    </row>
    <row r="9" spans="1:7" x14ac:dyDescent="0.25">
      <c r="A9" s="6" t="s">
        <v>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6" t="s">
        <v>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6" t="s">
        <v>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6" t="s">
        <v>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6" t="s">
        <v>10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6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6" t="s">
        <v>12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6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8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6" t="s">
        <v>15</v>
      </c>
      <c r="B18" s="17">
        <v>636948931</v>
      </c>
      <c r="C18" s="17">
        <v>643318420.31000006</v>
      </c>
      <c r="D18" s="17">
        <v>649751604.51310003</v>
      </c>
      <c r="E18" s="17">
        <v>656249120.558231</v>
      </c>
      <c r="F18" s="17">
        <v>662811611.76381326</v>
      </c>
      <c r="G18" s="17">
        <v>669439727.88145137</v>
      </c>
    </row>
    <row r="19" spans="1:7" x14ac:dyDescent="0.25">
      <c r="A19" s="6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6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9"/>
      <c r="B21" s="19"/>
      <c r="C21" s="19"/>
      <c r="D21" s="19"/>
      <c r="E21" s="19"/>
      <c r="F21" s="19"/>
      <c r="G21" s="19"/>
    </row>
    <row r="22" spans="1:7" x14ac:dyDescent="0.25">
      <c r="A22" s="10" t="s">
        <v>18</v>
      </c>
      <c r="B22" s="20">
        <f t="shared" ref="B22:G22" si="2">SUM(B23:B27)</f>
        <v>0</v>
      </c>
      <c r="C22" s="20">
        <f t="shared" ref="C22:F22" si="3">SUM(C23:C27)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2"/>
        <v>0</v>
      </c>
    </row>
    <row r="23" spans="1:7" x14ac:dyDescent="0.25">
      <c r="A23" s="6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6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6" t="s">
        <v>21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1.5" customHeight="1" x14ac:dyDescent="0.25">
      <c r="A26" s="14" t="s">
        <v>22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6" t="s">
        <v>23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9"/>
      <c r="B28" s="17"/>
      <c r="C28" s="17"/>
      <c r="D28" s="17"/>
      <c r="E28" s="17"/>
      <c r="F28" s="17"/>
      <c r="G28" s="17"/>
    </row>
    <row r="29" spans="1:7" x14ac:dyDescent="0.25">
      <c r="A29" s="10" t="s">
        <v>24</v>
      </c>
      <c r="B29" s="20">
        <f t="shared" ref="B29:G29" si="4">B30</f>
        <v>0</v>
      </c>
      <c r="C29" s="20">
        <f t="shared" si="4"/>
        <v>0</v>
      </c>
      <c r="D29" s="20">
        <f t="shared" si="4"/>
        <v>0</v>
      </c>
      <c r="E29" s="20">
        <f t="shared" si="4"/>
        <v>0</v>
      </c>
      <c r="F29" s="20">
        <f t="shared" si="4"/>
        <v>0</v>
      </c>
      <c r="G29" s="20">
        <f t="shared" si="4"/>
        <v>0</v>
      </c>
    </row>
    <row r="30" spans="1:7" x14ac:dyDescent="0.25">
      <c r="A30" s="6" t="s">
        <v>25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9"/>
      <c r="B31" s="19"/>
      <c r="C31" s="19"/>
      <c r="D31" s="19"/>
      <c r="E31" s="19"/>
      <c r="F31" s="19"/>
      <c r="G31" s="19"/>
    </row>
    <row r="32" spans="1:7" x14ac:dyDescent="0.25">
      <c r="A32" s="21" t="s">
        <v>26</v>
      </c>
      <c r="B32" s="22">
        <f t="shared" ref="B32" si="5">B29+B22+B8</f>
        <v>636948931</v>
      </c>
      <c r="C32" s="22">
        <f t="shared" ref="C32:E32" si="6">C29+C22+C8</f>
        <v>643318420.31000006</v>
      </c>
      <c r="D32" s="22">
        <f t="shared" si="6"/>
        <v>649751604.51310003</v>
      </c>
      <c r="E32" s="22">
        <f t="shared" si="6"/>
        <v>656249120.558231</v>
      </c>
      <c r="F32" s="22">
        <f>F29+F22+F8</f>
        <v>662811611.76381326</v>
      </c>
      <c r="G32" s="22">
        <f>G29+G22+G8</f>
        <v>669439727.88145137</v>
      </c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10" t="s">
        <v>27</v>
      </c>
      <c r="B34" s="23"/>
      <c r="C34" s="23"/>
      <c r="D34" s="23"/>
      <c r="E34" s="23"/>
      <c r="F34" s="23"/>
      <c r="G34" s="23"/>
    </row>
    <row r="35" spans="1:7" ht="24.75" customHeight="1" x14ac:dyDescent="0.25">
      <c r="A35" s="15" t="s">
        <v>28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28.5" customHeight="1" x14ac:dyDescent="0.25">
      <c r="A36" s="15" t="s">
        <v>29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20.100000000000001" customHeight="1" x14ac:dyDescent="0.25">
      <c r="A37" s="10" t="s">
        <v>30</v>
      </c>
      <c r="B37" s="11">
        <f t="shared" ref="B37:G37" si="7">B36+B35</f>
        <v>0</v>
      </c>
      <c r="C37" s="11">
        <f t="shared" ref="C37:F37" si="8">C36+C35</f>
        <v>0</v>
      </c>
      <c r="D37" s="11">
        <f t="shared" si="8"/>
        <v>0</v>
      </c>
      <c r="E37" s="11">
        <f t="shared" si="8"/>
        <v>0</v>
      </c>
      <c r="F37" s="11">
        <f t="shared" si="8"/>
        <v>0</v>
      </c>
      <c r="G37" s="11">
        <f t="shared" si="7"/>
        <v>0</v>
      </c>
    </row>
    <row r="38" spans="1:7" ht="20.100000000000001" customHeight="1" x14ac:dyDescent="0.25">
      <c r="A38" s="12"/>
      <c r="B38" s="24"/>
      <c r="C38" s="24"/>
      <c r="D38" s="24"/>
      <c r="E38" s="24"/>
      <c r="F38" s="24"/>
      <c r="G38" s="24"/>
    </row>
    <row r="41" spans="1:7" x14ac:dyDescent="0.25">
      <c r="C41" s="26"/>
      <c r="G41" s="26"/>
    </row>
  </sheetData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5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F6:G7"/>
    <dataValidation allowBlank="1" showInputMessage="1" showErrorMessage="1" prompt="Año 4 (d)" sqref="E6"/>
    <dataValidation allowBlank="1" showInputMessage="1" showErrorMessage="1" prompt="Año 3 (d)" sqref="D6"/>
    <dataValidation allowBlank="1" showInputMessage="1" showErrorMessage="1" prompt="Año 2 (d)" sqref="C6"/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ignoredErrors>
    <ignoredError sqref="B8:B12 B19:B31 B39:G39 B32 G8:G12 G19:G31 B33:B38 G33:G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9" sqref="I9:N15"/>
    </sheetView>
  </sheetViews>
  <sheetFormatPr baseColWidth="10" defaultRowHeight="15" x14ac:dyDescent="0.25"/>
  <cols>
    <col min="1" max="1" width="64.140625" customWidth="1"/>
    <col min="2" max="2" width="20.7109375" customWidth="1"/>
    <col min="3" max="3" width="17.7109375" customWidth="1"/>
    <col min="4" max="7" width="17.85546875" customWidth="1"/>
  </cols>
  <sheetData>
    <row r="1" spans="1:7" ht="15.75" x14ac:dyDescent="0.25">
      <c r="A1" s="57" t="s">
        <v>31</v>
      </c>
      <c r="B1" s="57"/>
      <c r="C1" s="57"/>
      <c r="D1" s="57"/>
      <c r="E1" s="57"/>
      <c r="F1" s="57"/>
      <c r="G1" s="57"/>
    </row>
    <row r="2" spans="1:7" x14ac:dyDescent="0.25">
      <c r="A2" s="51" t="s">
        <v>89</v>
      </c>
      <c r="B2" s="52"/>
      <c r="C2" s="52"/>
      <c r="D2" s="52"/>
      <c r="E2" s="52"/>
      <c r="F2" s="52"/>
      <c r="G2" s="53"/>
    </row>
    <row r="3" spans="1:7" x14ac:dyDescent="0.25">
      <c r="A3" s="54" t="s">
        <v>32</v>
      </c>
      <c r="B3" s="55"/>
      <c r="C3" s="55"/>
      <c r="D3" s="55"/>
      <c r="E3" s="55"/>
      <c r="F3" s="55"/>
      <c r="G3" s="56"/>
    </row>
    <row r="4" spans="1:7" x14ac:dyDescent="0.25">
      <c r="A4" s="54" t="s">
        <v>1</v>
      </c>
      <c r="B4" s="55"/>
      <c r="C4" s="55"/>
      <c r="D4" s="55"/>
      <c r="E4" s="55"/>
      <c r="F4" s="55"/>
      <c r="G4" s="56"/>
    </row>
    <row r="5" spans="1:7" x14ac:dyDescent="0.25">
      <c r="A5" s="54" t="s">
        <v>2</v>
      </c>
      <c r="B5" s="55"/>
      <c r="C5" s="55"/>
      <c r="D5" s="55"/>
      <c r="E5" s="55"/>
      <c r="F5" s="55"/>
      <c r="G5" s="56"/>
    </row>
    <row r="6" spans="1:7" x14ac:dyDescent="0.25">
      <c r="A6" s="58" t="s">
        <v>33</v>
      </c>
      <c r="B6" s="3">
        <v>2022</v>
      </c>
      <c r="C6" s="46" t="s">
        <v>82</v>
      </c>
      <c r="D6" s="46" t="s">
        <v>83</v>
      </c>
      <c r="E6" s="46" t="s">
        <v>84</v>
      </c>
      <c r="F6" s="46" t="s">
        <v>85</v>
      </c>
      <c r="G6" s="46" t="s">
        <v>92</v>
      </c>
    </row>
    <row r="7" spans="1:7" ht="45" customHeight="1" x14ac:dyDescent="0.25">
      <c r="A7" s="59"/>
      <c r="B7" s="2" t="s">
        <v>4</v>
      </c>
      <c r="C7" s="47"/>
      <c r="D7" s="47"/>
      <c r="E7" s="47"/>
      <c r="F7" s="47"/>
      <c r="G7" s="47"/>
    </row>
    <row r="8" spans="1:7" x14ac:dyDescent="0.25">
      <c r="A8" s="5" t="s">
        <v>34</v>
      </c>
      <c r="B8" s="31">
        <v>636948931</v>
      </c>
      <c r="C8" s="31">
        <f t="shared" ref="C8:G8" si="0">SUM(C9:C17)</f>
        <v>643318420.31000006</v>
      </c>
      <c r="D8" s="31">
        <f t="shared" si="0"/>
        <v>649751604.51310003</v>
      </c>
      <c r="E8" s="31">
        <f t="shared" si="0"/>
        <v>656249120.55823112</v>
      </c>
      <c r="F8" s="31">
        <f t="shared" si="0"/>
        <v>662811611.76381338</v>
      </c>
      <c r="G8" s="31">
        <f t="shared" si="0"/>
        <v>669439727.88145149</v>
      </c>
    </row>
    <row r="9" spans="1:7" x14ac:dyDescent="0.25">
      <c r="A9" s="6" t="s">
        <v>35</v>
      </c>
      <c r="B9" s="29">
        <v>479378769</v>
      </c>
      <c r="C9" s="17">
        <v>484172556.69</v>
      </c>
      <c r="D9" s="17">
        <v>489014282.25690001</v>
      </c>
      <c r="E9" s="17">
        <v>493904425.07946903</v>
      </c>
      <c r="F9" s="17">
        <v>498843469.33026373</v>
      </c>
      <c r="G9" s="17">
        <v>503831904.02356637</v>
      </c>
    </row>
    <row r="10" spans="1:7" x14ac:dyDescent="0.25">
      <c r="A10" s="6" t="s">
        <v>36</v>
      </c>
      <c r="B10" s="29">
        <v>20604079</v>
      </c>
      <c r="C10" s="17">
        <v>20810119.789999999</v>
      </c>
      <c r="D10" s="17">
        <v>21018220.9879</v>
      </c>
      <c r="E10" s="17">
        <v>21228403.197779</v>
      </c>
      <c r="F10" s="17">
        <v>21440687.229756791</v>
      </c>
      <c r="G10" s="17">
        <v>21655094.102054358</v>
      </c>
    </row>
    <row r="11" spans="1:7" x14ac:dyDescent="0.25">
      <c r="A11" s="6" t="s">
        <v>37</v>
      </c>
      <c r="B11" s="29">
        <v>129469541</v>
      </c>
      <c r="C11" s="17">
        <v>130764236.41</v>
      </c>
      <c r="D11" s="17">
        <v>132071878.77409999</v>
      </c>
      <c r="E11" s="17">
        <v>133392597.561841</v>
      </c>
      <c r="F11" s="17">
        <v>134726523.5374594</v>
      </c>
      <c r="G11" s="17">
        <v>136073788.772834</v>
      </c>
    </row>
    <row r="12" spans="1:7" x14ac:dyDescent="0.25">
      <c r="A12" s="6" t="s">
        <v>38</v>
      </c>
      <c r="B12" s="29">
        <v>6581170</v>
      </c>
      <c r="C12" s="17">
        <v>6646981.7000000002</v>
      </c>
      <c r="D12" s="17">
        <v>6713451.517</v>
      </c>
      <c r="E12" s="17">
        <v>6780586.0321700005</v>
      </c>
      <c r="F12" s="17">
        <v>6848391.8924917001</v>
      </c>
      <c r="G12" s="17">
        <v>6916875.8114166176</v>
      </c>
    </row>
    <row r="13" spans="1:7" x14ac:dyDescent="0.25">
      <c r="A13" s="6" t="s">
        <v>39</v>
      </c>
      <c r="B13" s="29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6" t="s">
        <v>40</v>
      </c>
      <c r="B14" s="29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6" t="s">
        <v>41</v>
      </c>
      <c r="B15" s="29">
        <v>915372</v>
      </c>
      <c r="C15" s="17">
        <v>924525.72</v>
      </c>
      <c r="D15" s="17">
        <v>933770.97719999996</v>
      </c>
      <c r="E15" s="17">
        <v>943108.68697199994</v>
      </c>
      <c r="F15" s="17">
        <v>952539.77384171996</v>
      </c>
      <c r="G15" s="17">
        <v>962065.17158013722</v>
      </c>
    </row>
    <row r="16" spans="1:7" x14ac:dyDescent="0.25">
      <c r="A16" s="6" t="s">
        <v>42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6" t="s">
        <v>43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8"/>
      <c r="B18" s="30"/>
      <c r="C18" s="30"/>
      <c r="D18" s="30"/>
      <c r="E18" s="30"/>
      <c r="F18" s="30"/>
      <c r="G18" s="30"/>
    </row>
    <row r="19" spans="1:7" x14ac:dyDescent="0.25">
      <c r="A19" s="10" t="s">
        <v>44</v>
      </c>
      <c r="B19" s="31">
        <v>0</v>
      </c>
      <c r="C19" s="31">
        <f t="shared" ref="C19:G19" si="1">SUM(C20:C28)</f>
        <v>0</v>
      </c>
      <c r="D19" s="31">
        <f t="shared" si="1"/>
        <v>0</v>
      </c>
      <c r="E19" s="31">
        <f t="shared" si="1"/>
        <v>0</v>
      </c>
      <c r="F19" s="31">
        <f t="shared" si="1"/>
        <v>0</v>
      </c>
      <c r="G19" s="31">
        <f t="shared" si="1"/>
        <v>0</v>
      </c>
    </row>
    <row r="20" spans="1:7" x14ac:dyDescent="0.25">
      <c r="A20" s="6" t="s">
        <v>35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6" t="s">
        <v>36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5">
      <c r="A22" s="6" t="s">
        <v>37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6" t="s">
        <v>38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6" t="s">
        <v>39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6" t="s">
        <v>40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6" t="s">
        <v>41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6" t="s">
        <v>45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6" t="s">
        <v>43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9"/>
      <c r="B29" s="32"/>
      <c r="C29" s="32"/>
      <c r="D29" s="32"/>
      <c r="E29" s="32"/>
      <c r="F29" s="32"/>
      <c r="G29" s="32"/>
    </row>
    <row r="30" spans="1:7" x14ac:dyDescent="0.25">
      <c r="A30" s="10" t="s">
        <v>46</v>
      </c>
      <c r="B30" s="33">
        <f>B8+B19</f>
        <v>636948931</v>
      </c>
      <c r="C30" s="35">
        <f t="shared" ref="C30:G30" si="2">C8+C19</f>
        <v>643318420.31000006</v>
      </c>
      <c r="D30" s="35">
        <f t="shared" si="2"/>
        <v>649751604.51310003</v>
      </c>
      <c r="E30" s="35">
        <f t="shared" si="2"/>
        <v>656249120.55823112</v>
      </c>
      <c r="F30" s="35">
        <f t="shared" si="2"/>
        <v>662811611.76381338</v>
      </c>
      <c r="G30" s="35">
        <f t="shared" si="2"/>
        <v>669439727.88145149</v>
      </c>
    </row>
    <row r="31" spans="1:7" x14ac:dyDescent="0.25">
      <c r="A31" s="12"/>
      <c r="B31" s="34"/>
      <c r="C31" s="34"/>
      <c r="D31" s="34"/>
      <c r="E31" s="34"/>
      <c r="F31" s="34"/>
      <c r="G31" s="34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5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0" zoomScale="82" zoomScaleNormal="82" workbookViewId="0">
      <selection activeCell="F44" sqref="F43:F44"/>
    </sheetView>
  </sheetViews>
  <sheetFormatPr baseColWidth="10" defaultRowHeight="15" x14ac:dyDescent="0.25"/>
  <cols>
    <col min="1" max="1" width="40.28515625" customWidth="1"/>
    <col min="2" max="7" width="18.140625" customWidth="1"/>
  </cols>
  <sheetData>
    <row r="1" spans="1:7" ht="21" x14ac:dyDescent="0.25">
      <c r="A1" s="50" t="s">
        <v>81</v>
      </c>
      <c r="B1" s="50"/>
      <c r="C1" s="50"/>
      <c r="D1" s="50"/>
      <c r="E1" s="50"/>
      <c r="F1" s="50"/>
      <c r="G1" s="50"/>
    </row>
    <row r="2" spans="1:7" x14ac:dyDescent="0.25">
      <c r="A2" s="51" t="s">
        <v>89</v>
      </c>
      <c r="B2" s="52"/>
      <c r="C2" s="52"/>
      <c r="D2" s="52"/>
      <c r="E2" s="52"/>
      <c r="F2" s="52"/>
      <c r="G2" s="53"/>
    </row>
    <row r="3" spans="1:7" x14ac:dyDescent="0.25">
      <c r="A3" s="54" t="s">
        <v>47</v>
      </c>
      <c r="B3" s="55"/>
      <c r="C3" s="55"/>
      <c r="D3" s="55"/>
      <c r="E3" s="55"/>
      <c r="F3" s="55"/>
      <c r="G3" s="56"/>
    </row>
    <row r="4" spans="1:7" x14ac:dyDescent="0.25">
      <c r="A4" s="61" t="s">
        <v>1</v>
      </c>
      <c r="B4" s="62"/>
      <c r="C4" s="62"/>
      <c r="D4" s="62"/>
      <c r="E4" s="62"/>
      <c r="F4" s="62"/>
      <c r="G4" s="63"/>
    </row>
    <row r="5" spans="1:7" ht="15" customHeight="1" x14ac:dyDescent="0.25">
      <c r="A5" s="64" t="s">
        <v>3</v>
      </c>
      <c r="B5" s="66" t="s">
        <v>86</v>
      </c>
      <c r="C5" s="66" t="s">
        <v>95</v>
      </c>
      <c r="D5" s="66" t="s">
        <v>87</v>
      </c>
      <c r="E5" s="66" t="s">
        <v>91</v>
      </c>
      <c r="F5" s="66" t="s">
        <v>94</v>
      </c>
      <c r="G5" s="3">
        <v>2020</v>
      </c>
    </row>
    <row r="6" spans="1:7" ht="41.25" customHeight="1" x14ac:dyDescent="0.25">
      <c r="A6" s="65"/>
      <c r="B6" s="67"/>
      <c r="C6" s="67"/>
      <c r="D6" s="67"/>
      <c r="E6" s="67"/>
      <c r="F6" s="67"/>
      <c r="G6" s="2" t="s">
        <v>93</v>
      </c>
    </row>
    <row r="7" spans="1:7" x14ac:dyDescent="0.25">
      <c r="A7" s="5" t="s">
        <v>48</v>
      </c>
      <c r="B7" s="36">
        <v>392738860.86000001</v>
      </c>
      <c r="C7" s="36">
        <v>511180147.81</v>
      </c>
      <c r="D7" s="36">
        <v>538806420.22000003</v>
      </c>
      <c r="E7" s="36">
        <v>630088234.3900001</v>
      </c>
      <c r="F7" s="36">
        <f t="shared" ref="F7:G7" si="0">SUM(F8:F19)</f>
        <v>623972679.91999996</v>
      </c>
      <c r="G7" s="36">
        <f t="shared" si="0"/>
        <v>0</v>
      </c>
    </row>
    <row r="8" spans="1:7" x14ac:dyDescent="0.25">
      <c r="A8" s="6" t="s">
        <v>49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5">
      <c r="A9" s="6" t="s">
        <v>50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5">
      <c r="A10" s="6" t="s">
        <v>51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5">
      <c r="A11" s="6" t="s">
        <v>52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6" t="s">
        <v>53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6" t="s">
        <v>54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5">
      <c r="A14" s="6" t="s">
        <v>55</v>
      </c>
      <c r="B14" s="37">
        <v>0</v>
      </c>
      <c r="C14" s="37">
        <v>2083122.61</v>
      </c>
      <c r="D14" s="37">
        <v>2581021.2999999998</v>
      </c>
      <c r="E14" s="37">
        <v>2031614.32</v>
      </c>
      <c r="F14" s="37">
        <v>1531213.87</v>
      </c>
      <c r="G14" s="37">
        <v>0</v>
      </c>
    </row>
    <row r="15" spans="1:7" x14ac:dyDescent="0.25">
      <c r="A15" s="6" t="s">
        <v>56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6" t="s">
        <v>57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6" t="s">
        <v>58</v>
      </c>
      <c r="B17" s="37">
        <v>392053939.49000001</v>
      </c>
      <c r="C17" s="37">
        <v>509097025.19999999</v>
      </c>
      <c r="D17" s="37">
        <v>536225398.92000002</v>
      </c>
      <c r="E17" s="37">
        <v>628056620.07000005</v>
      </c>
      <c r="F17" s="37">
        <v>622441466.04999995</v>
      </c>
      <c r="G17" s="37">
        <v>0</v>
      </c>
    </row>
    <row r="18" spans="1:7" x14ac:dyDescent="0.25">
      <c r="A18" s="6" t="s">
        <v>59</v>
      </c>
      <c r="B18" s="37">
        <v>684921.37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6" t="s">
        <v>60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9"/>
      <c r="B20" s="38"/>
      <c r="C20" s="38"/>
      <c r="D20" s="38"/>
      <c r="E20" s="38"/>
      <c r="F20" s="38"/>
      <c r="G20" s="38"/>
    </row>
    <row r="21" spans="1:7" x14ac:dyDescent="0.25">
      <c r="A21" s="10" t="s">
        <v>61</v>
      </c>
      <c r="B21" s="39">
        <v>0</v>
      </c>
      <c r="C21" s="39">
        <v>0</v>
      </c>
      <c r="D21" s="39">
        <v>0</v>
      </c>
      <c r="E21" s="39">
        <v>0</v>
      </c>
      <c r="F21" s="39">
        <f t="shared" ref="F21:G21" si="1">SUM(F22:F26)</f>
        <v>0</v>
      </c>
      <c r="G21" s="39">
        <f t="shared" si="1"/>
        <v>0</v>
      </c>
    </row>
    <row r="22" spans="1:7" x14ac:dyDescent="0.25">
      <c r="A22" s="6" t="s">
        <v>62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6" t="s">
        <v>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6" t="s">
        <v>64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45" x14ac:dyDescent="0.25">
      <c r="A25" s="14" t="s">
        <v>65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6" t="s">
        <v>66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9"/>
      <c r="B27" s="38"/>
      <c r="C27" s="38"/>
      <c r="D27" s="38"/>
      <c r="E27" s="38"/>
      <c r="F27" s="38"/>
      <c r="G27" s="38"/>
    </row>
    <row r="28" spans="1:7" x14ac:dyDescent="0.25">
      <c r="A28" s="10" t="s">
        <v>67</v>
      </c>
      <c r="B28" s="39">
        <v>0</v>
      </c>
      <c r="C28" s="39">
        <v>0</v>
      </c>
      <c r="D28" s="39">
        <v>0</v>
      </c>
      <c r="E28" s="39">
        <v>0</v>
      </c>
      <c r="F28" s="39">
        <f t="shared" ref="F28:G28" si="2">F29</f>
        <v>0</v>
      </c>
      <c r="G28" s="39">
        <f t="shared" si="2"/>
        <v>0</v>
      </c>
    </row>
    <row r="29" spans="1:7" x14ac:dyDescent="0.25">
      <c r="A29" s="6" t="s">
        <v>25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9"/>
      <c r="B30" s="38"/>
      <c r="C30" s="38"/>
      <c r="D30" s="38"/>
      <c r="E30" s="38"/>
      <c r="F30" s="38"/>
      <c r="G30" s="38"/>
    </row>
    <row r="31" spans="1:7" x14ac:dyDescent="0.25">
      <c r="A31" s="10" t="s">
        <v>68</v>
      </c>
      <c r="B31" s="40">
        <v>392738860.86000001</v>
      </c>
      <c r="C31" s="40">
        <v>511180147.81</v>
      </c>
      <c r="D31" s="40">
        <v>538806420.22000003</v>
      </c>
      <c r="E31" s="40">
        <v>630088234.3900001</v>
      </c>
      <c r="F31" s="40">
        <f t="shared" ref="F31:G31" si="3">F7+F21+F28</f>
        <v>623972679.91999996</v>
      </c>
      <c r="G31" s="40">
        <f t="shared" si="3"/>
        <v>0</v>
      </c>
    </row>
    <row r="32" spans="1:7" x14ac:dyDescent="0.25">
      <c r="A32" s="9"/>
      <c r="B32" s="38"/>
      <c r="C32" s="38"/>
      <c r="D32" s="38"/>
      <c r="E32" s="38"/>
      <c r="F32" s="38"/>
      <c r="G32" s="38"/>
    </row>
    <row r="33" spans="1:7" x14ac:dyDescent="0.25">
      <c r="A33" s="10" t="s">
        <v>27</v>
      </c>
      <c r="B33" s="38"/>
      <c r="C33" s="38"/>
      <c r="D33" s="38"/>
      <c r="E33" s="38"/>
      <c r="F33" s="38"/>
      <c r="G33" s="38"/>
    </row>
    <row r="34" spans="1:7" ht="28.5" customHeight="1" x14ac:dyDescent="0.25">
      <c r="A34" s="15" t="s">
        <v>28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64.5" customHeight="1" x14ac:dyDescent="0.25">
      <c r="A35" s="15" t="s">
        <v>69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8" customHeight="1" x14ac:dyDescent="0.25">
      <c r="A36" s="10" t="s">
        <v>70</v>
      </c>
      <c r="B36" s="39">
        <v>0</v>
      </c>
      <c r="C36" s="39">
        <v>0</v>
      </c>
      <c r="D36" s="39">
        <v>0</v>
      </c>
      <c r="E36" s="39">
        <v>0</v>
      </c>
      <c r="F36" s="39">
        <f t="shared" ref="F36:G36" si="4">F34+F35</f>
        <v>0</v>
      </c>
      <c r="G36" s="39">
        <f t="shared" si="4"/>
        <v>0</v>
      </c>
    </row>
    <row r="37" spans="1:7" ht="18" customHeight="1" x14ac:dyDescent="0.25">
      <c r="A37" s="12"/>
      <c r="B37" s="41"/>
      <c r="C37" s="41"/>
      <c r="D37" s="41"/>
      <c r="E37" s="41"/>
      <c r="F37" s="41"/>
      <c r="G37" s="41"/>
    </row>
    <row r="38" spans="1:7" ht="18" customHeight="1" x14ac:dyDescent="0.25">
      <c r="A38" s="60" t="s">
        <v>78</v>
      </c>
      <c r="B38" s="60"/>
      <c r="C38" s="60"/>
      <c r="D38" s="60"/>
      <c r="E38" s="60"/>
      <c r="F38" s="60"/>
      <c r="G38" s="60"/>
    </row>
    <row r="39" spans="1:7" ht="18" customHeight="1" x14ac:dyDescent="0.25">
      <c r="A39" s="60" t="s">
        <v>79</v>
      </c>
      <c r="B39" s="60"/>
      <c r="C39" s="60"/>
      <c r="D39" s="60"/>
      <c r="E39" s="60"/>
      <c r="F39" s="60"/>
      <c r="G39" s="60"/>
    </row>
    <row r="40" spans="1:7" ht="18" customHeight="1" x14ac:dyDescent="0.25"/>
    <row r="41" spans="1:7" ht="18" customHeight="1" x14ac:dyDescent="0.25"/>
    <row r="42" spans="1:7" ht="18" customHeight="1" x14ac:dyDescent="0.25"/>
    <row r="43" spans="1:7" ht="18" customHeight="1" x14ac:dyDescent="0.25"/>
    <row r="44" spans="1:7" ht="18" customHeight="1" x14ac:dyDescent="0.25"/>
    <row r="45" spans="1:7" ht="18" customHeight="1" x14ac:dyDescent="0.25"/>
    <row r="46" spans="1:7" ht="18" customHeight="1" x14ac:dyDescent="0.25"/>
    <row r="47" spans="1:7" ht="18" customHeight="1" x14ac:dyDescent="0.25"/>
    <row r="48" spans="1:7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</sheetData>
  <mergeCells count="12">
    <mergeCell ref="A1:G1"/>
    <mergeCell ref="A38:G38"/>
    <mergeCell ref="A39:G39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C5:D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51181102362204722" top="0.74803149606299213" bottom="0.74803149606299213" header="0.31496062992125984" footer="0.31496062992125984"/>
  <pageSetup scale="65" orientation="landscape" horizontalDpi="4294967295" verticalDpi="4294967295" r:id="rId1"/>
  <ignoredErrors>
    <ignoredError sqref="G7 G20:G21 G27:G28 G30:G33 G36:G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69" zoomScaleNormal="69" workbookViewId="0">
      <pane xSplit="1" topLeftCell="C1" activePane="topRight" state="frozen"/>
      <selection pane="topRight" activeCell="G38" sqref="G38"/>
    </sheetView>
  </sheetViews>
  <sheetFormatPr baseColWidth="10" defaultRowHeight="15" x14ac:dyDescent="0.25"/>
  <cols>
    <col min="1" max="1" width="69.42578125" customWidth="1"/>
    <col min="2" max="7" width="20.7109375" customWidth="1"/>
    <col min="10" max="10" width="15" bestFit="1" customWidth="1"/>
  </cols>
  <sheetData>
    <row r="1" spans="1:7" ht="22.5" customHeight="1" x14ac:dyDescent="0.25">
      <c r="A1" s="57" t="s">
        <v>73</v>
      </c>
      <c r="B1" s="57"/>
      <c r="C1" s="57"/>
      <c r="D1" s="57"/>
      <c r="E1" s="57"/>
      <c r="F1" s="57"/>
      <c r="G1" s="57"/>
    </row>
    <row r="2" spans="1:7" x14ac:dyDescent="0.25">
      <c r="A2" s="51" t="s">
        <v>89</v>
      </c>
      <c r="B2" s="52"/>
      <c r="C2" s="52"/>
      <c r="D2" s="52"/>
      <c r="E2" s="52"/>
      <c r="F2" s="52"/>
      <c r="G2" s="53"/>
    </row>
    <row r="3" spans="1:7" x14ac:dyDescent="0.25">
      <c r="A3" s="54" t="s">
        <v>74</v>
      </c>
      <c r="B3" s="55"/>
      <c r="C3" s="55"/>
      <c r="D3" s="55"/>
      <c r="E3" s="55"/>
      <c r="F3" s="55"/>
      <c r="G3" s="56"/>
    </row>
    <row r="4" spans="1:7" x14ac:dyDescent="0.25">
      <c r="A4" s="61" t="s">
        <v>1</v>
      </c>
      <c r="B4" s="62"/>
      <c r="C4" s="62"/>
      <c r="D4" s="62"/>
      <c r="E4" s="62"/>
      <c r="F4" s="62"/>
      <c r="G4" s="63"/>
    </row>
    <row r="5" spans="1:7" x14ac:dyDescent="0.25">
      <c r="A5" s="69" t="s">
        <v>33</v>
      </c>
      <c r="B5" s="66" t="s">
        <v>86</v>
      </c>
      <c r="C5" s="66" t="s">
        <v>88</v>
      </c>
      <c r="D5" s="66" t="s">
        <v>87</v>
      </c>
      <c r="E5" s="66" t="s">
        <v>91</v>
      </c>
      <c r="F5" s="66" t="s">
        <v>94</v>
      </c>
      <c r="G5" s="1">
        <v>2022</v>
      </c>
    </row>
    <row r="6" spans="1:7" ht="32.25" x14ac:dyDescent="0.25">
      <c r="A6" s="70"/>
      <c r="B6" s="67"/>
      <c r="C6" s="67"/>
      <c r="D6" s="67"/>
      <c r="E6" s="67"/>
      <c r="F6" s="67"/>
      <c r="G6" s="2" t="s">
        <v>90</v>
      </c>
    </row>
    <row r="7" spans="1:7" x14ac:dyDescent="0.25">
      <c r="A7" s="5" t="s">
        <v>75</v>
      </c>
      <c r="B7" s="42">
        <v>357603785.13999999</v>
      </c>
      <c r="C7" s="42">
        <f>SUM(C8:C13)</f>
        <v>475933094.55000001</v>
      </c>
      <c r="D7" s="42">
        <v>535478381.97000003</v>
      </c>
      <c r="E7" s="43">
        <v>608393254.78000009</v>
      </c>
      <c r="F7" s="42">
        <v>548626133.98000002</v>
      </c>
      <c r="G7" s="7">
        <v>0</v>
      </c>
    </row>
    <row r="8" spans="1:7" x14ac:dyDescent="0.25">
      <c r="A8" s="6" t="s">
        <v>35</v>
      </c>
      <c r="B8" s="44">
        <v>281913208.98000002</v>
      </c>
      <c r="C8" s="44">
        <v>312421999.75999999</v>
      </c>
      <c r="D8" s="44">
        <v>353249230.47000003</v>
      </c>
      <c r="E8" s="44">
        <v>394551384.41000003</v>
      </c>
      <c r="F8" s="44">
        <v>400302390</v>
      </c>
      <c r="G8" s="7">
        <v>0</v>
      </c>
    </row>
    <row r="9" spans="1:7" x14ac:dyDescent="0.25">
      <c r="A9" s="6" t="s">
        <v>36</v>
      </c>
      <c r="B9" s="44">
        <v>7702761.3600000003</v>
      </c>
      <c r="C9" s="44">
        <v>19489265.210000001</v>
      </c>
      <c r="D9" s="44">
        <v>22386289.539999999</v>
      </c>
      <c r="E9" s="44">
        <v>22985076.91</v>
      </c>
      <c r="F9" s="44">
        <v>19000014</v>
      </c>
      <c r="G9" s="7">
        <v>0</v>
      </c>
    </row>
    <row r="10" spans="1:7" x14ac:dyDescent="0.25">
      <c r="A10" s="6" t="s">
        <v>37</v>
      </c>
      <c r="B10" s="44">
        <v>58429124.780000001</v>
      </c>
      <c r="C10" s="44">
        <v>99553182.239999995</v>
      </c>
      <c r="D10" s="44">
        <v>107619655.48999999</v>
      </c>
      <c r="E10" s="44">
        <v>117993678.31</v>
      </c>
      <c r="F10" s="44">
        <v>110538310</v>
      </c>
      <c r="G10" s="7">
        <v>0</v>
      </c>
    </row>
    <row r="11" spans="1:7" x14ac:dyDescent="0.25">
      <c r="A11" s="6" t="s">
        <v>38</v>
      </c>
      <c r="B11" s="44">
        <v>8820105.5</v>
      </c>
      <c r="C11" s="44">
        <v>4184338.66</v>
      </c>
      <c r="D11" s="44">
        <v>4761955.33</v>
      </c>
      <c r="E11" s="44">
        <v>4787426</v>
      </c>
      <c r="F11" s="44">
        <v>4787426</v>
      </c>
      <c r="G11" s="7">
        <v>0</v>
      </c>
    </row>
    <row r="12" spans="1:7" x14ac:dyDescent="0.25">
      <c r="A12" s="6" t="s">
        <v>39</v>
      </c>
      <c r="B12" s="44">
        <v>738584.52</v>
      </c>
      <c r="C12" s="44">
        <v>28103162.829999998</v>
      </c>
      <c r="D12" s="44">
        <v>32778173.829999998</v>
      </c>
      <c r="E12" s="44">
        <v>46404689.759999998</v>
      </c>
      <c r="F12" s="44">
        <v>12175330.609999999</v>
      </c>
      <c r="G12" s="7">
        <v>0</v>
      </c>
    </row>
    <row r="13" spans="1:7" x14ac:dyDescent="0.25">
      <c r="A13" s="6" t="s">
        <v>40</v>
      </c>
      <c r="B13" s="44">
        <v>0</v>
      </c>
      <c r="C13" s="44">
        <v>12181145.85</v>
      </c>
      <c r="D13" s="44">
        <v>14683077.310000001</v>
      </c>
      <c r="E13" s="44">
        <v>21670999.390000001</v>
      </c>
      <c r="F13" s="44">
        <v>1822663.37</v>
      </c>
      <c r="G13" s="7">
        <v>0</v>
      </c>
    </row>
    <row r="14" spans="1:7" x14ac:dyDescent="0.25">
      <c r="A14" s="6" t="s">
        <v>41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</row>
    <row r="15" spans="1:7" x14ac:dyDescent="0.25">
      <c r="A15" s="6" t="s">
        <v>42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</row>
    <row r="16" spans="1:7" x14ac:dyDescent="0.25">
      <c r="A16" s="6" t="s">
        <v>43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10" t="s">
        <v>76</v>
      </c>
      <c r="B18" s="11">
        <f>SUM(B19:B27)</f>
        <v>0</v>
      </c>
      <c r="C18" s="11">
        <f>SUM(C19:C27)</f>
        <v>0</v>
      </c>
      <c r="D18" s="11">
        <f>SUM(D19:D27)</f>
        <v>0</v>
      </c>
      <c r="E18" s="11">
        <f>SUM(E19:E27)</f>
        <v>0</v>
      </c>
      <c r="F18" s="11">
        <f>SUM(F19:F27)</f>
        <v>0</v>
      </c>
      <c r="G18" s="11">
        <v>0</v>
      </c>
    </row>
    <row r="19" spans="1:7" x14ac:dyDescent="0.25">
      <c r="A19" s="6" t="s">
        <v>35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6" t="s">
        <v>36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6" t="s">
        <v>37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6" t="s">
        <v>38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6" t="s">
        <v>39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6" t="s">
        <v>40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6" t="s">
        <v>43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9"/>
      <c r="B28" s="9"/>
      <c r="C28" s="9"/>
      <c r="D28" s="9"/>
      <c r="E28" s="9"/>
      <c r="F28" s="9"/>
      <c r="G28" s="9"/>
    </row>
    <row r="29" spans="1:7" x14ac:dyDescent="0.25">
      <c r="A29" s="10" t="s">
        <v>77</v>
      </c>
      <c r="B29" s="45">
        <f>B7+B18</f>
        <v>357603785.13999999</v>
      </c>
      <c r="C29" s="45">
        <f>C7+C18</f>
        <v>475933094.55000001</v>
      </c>
      <c r="D29" s="45">
        <f>D7+D18</f>
        <v>535478381.97000003</v>
      </c>
      <c r="E29" s="45">
        <f>E7+E18</f>
        <v>608393254.78000009</v>
      </c>
      <c r="F29" s="45">
        <f>F7+F18</f>
        <v>548626133.98000002</v>
      </c>
      <c r="G29" s="45">
        <v>0</v>
      </c>
    </row>
    <row r="30" spans="1:7" x14ac:dyDescent="0.25">
      <c r="A30" s="12"/>
      <c r="B30" s="13"/>
      <c r="C30" s="13"/>
      <c r="D30" s="13"/>
      <c r="E30" s="13"/>
      <c r="F30" s="13"/>
      <c r="G30" s="13"/>
    </row>
    <row r="31" spans="1:7" x14ac:dyDescent="0.25">
      <c r="A31" s="4"/>
    </row>
    <row r="32" spans="1:7" x14ac:dyDescent="0.25">
      <c r="A32" s="68" t="s">
        <v>71</v>
      </c>
      <c r="B32" s="68"/>
      <c r="C32" s="68"/>
      <c r="D32" s="68"/>
      <c r="E32" s="68"/>
      <c r="F32" s="68"/>
      <c r="G32" s="68"/>
    </row>
    <row r="33" spans="1:7" x14ac:dyDescent="0.25">
      <c r="A33" s="68" t="s">
        <v>72</v>
      </c>
      <c r="B33" s="68"/>
      <c r="C33" s="68"/>
      <c r="D33" s="68"/>
      <c r="E33" s="68"/>
      <c r="F33" s="68"/>
      <c r="G33" s="68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1 (c)" sqref="E5:F6"/>
    <dataValidation allowBlank="1" showInputMessage="1" showErrorMessage="1" prompt="Año 2 (c)" sqref="D5:D6"/>
    <dataValidation allowBlank="1" showInputMessage="1" showErrorMessage="1" prompt="Año 3 (c)" sqref="C5:C6"/>
    <dataValidation allowBlank="1" showInputMessage="1" showErrorMessage="1" prompt="Año 4 (c)" sqref="B5:B6"/>
    <dataValidation type="decimal" allowBlank="1" showInputMessage="1" showErrorMessage="1" sqref="B7:F29">
      <formula1>-1.79769313486231E+100</formula1>
      <formula2>1.79769313486231E+100</formula2>
    </dataValidation>
  </dataValidations>
  <pageMargins left="0.51181102362204722" right="0.11811023622047245" top="0.74803149606299213" bottom="0.74803149606299213" header="0.31496062992125984" footer="0.31496062992125984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7 a)</vt:lpstr>
      <vt:lpstr>Formato 7 b)</vt:lpstr>
      <vt:lpstr>Formato 7 c)</vt:lpstr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Piedad PNA. Navarrete Aguado</dc:creator>
  <cp:lastModifiedBy>Usuario</cp:lastModifiedBy>
  <cp:lastPrinted>2020-01-27T21:51:45Z</cp:lastPrinted>
  <dcterms:created xsi:type="dcterms:W3CDTF">2020-01-23T00:42:57Z</dcterms:created>
  <dcterms:modified xsi:type="dcterms:W3CDTF">2022-03-25T21:01:03Z</dcterms:modified>
</cp:coreProperties>
</file>