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NA\Documents\PDF\LEY DE DISCIPLINA FINANCIERA\"/>
    </mc:Choice>
  </mc:AlternateContent>
  <bookViews>
    <workbookView xWindow="0" yWindow="0" windowWidth="24000" windowHeight="9735" activeTab="3"/>
  </bookViews>
  <sheets>
    <sheet name="6a" sheetId="1" r:id="rId1"/>
    <sheet name="6b" sheetId="2" r:id="rId2"/>
    <sheet name="6c" sheetId="3" r:id="rId3"/>
    <sheet name="6d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H31" i="4" s="1"/>
  <c r="H30" i="4"/>
  <c r="E30" i="4"/>
  <c r="E29" i="4"/>
  <c r="H29" i="4" s="1"/>
  <c r="G28" i="4"/>
  <c r="F28" i="4"/>
  <c r="E28" i="4"/>
  <c r="H28" i="4" s="1"/>
  <c r="D28" i="4"/>
  <c r="C28" i="4"/>
  <c r="E27" i="4"/>
  <c r="H27" i="4" s="1"/>
  <c r="H26" i="4"/>
  <c r="E26" i="4"/>
  <c r="E25" i="4"/>
  <c r="E24" i="4" s="1"/>
  <c r="H24" i="4" s="1"/>
  <c r="G24" i="4"/>
  <c r="F24" i="4"/>
  <c r="D24" i="4"/>
  <c r="D21" i="4" s="1"/>
  <c r="C24" i="4"/>
  <c r="E23" i="4"/>
  <c r="H22" i="4"/>
  <c r="E22" i="4"/>
  <c r="G21" i="4"/>
  <c r="F21" i="4"/>
  <c r="C21" i="4"/>
  <c r="H19" i="4"/>
  <c r="E19" i="4"/>
  <c r="E18" i="4"/>
  <c r="E16" i="4" s="1"/>
  <c r="H16" i="4" s="1"/>
  <c r="H17" i="4"/>
  <c r="E17" i="4"/>
  <c r="G16" i="4"/>
  <c r="F16" i="4"/>
  <c r="D16" i="4"/>
  <c r="C16" i="4"/>
  <c r="H15" i="4"/>
  <c r="E15" i="4"/>
  <c r="E14" i="4"/>
  <c r="E12" i="4" s="1"/>
  <c r="H12" i="4" s="1"/>
  <c r="H13" i="4"/>
  <c r="E13" i="4"/>
  <c r="G12" i="4"/>
  <c r="G9" i="4" s="1"/>
  <c r="G32" i="4" s="1"/>
  <c r="F12" i="4"/>
  <c r="F9" i="4" s="1"/>
  <c r="F32" i="4" s="1"/>
  <c r="D12" i="4"/>
  <c r="C12" i="4"/>
  <c r="C9" i="4" s="1"/>
  <c r="C32" i="4" s="1"/>
  <c r="H11" i="4"/>
  <c r="E11" i="4"/>
  <c r="E10" i="4"/>
  <c r="D9" i="4"/>
  <c r="D32" i="4" s="1"/>
  <c r="G83" i="3"/>
  <c r="D83" i="3"/>
  <c r="D82" i="3"/>
  <c r="G82" i="3" s="1"/>
  <c r="G81" i="3"/>
  <c r="D81" i="3"/>
  <c r="D80" i="3"/>
  <c r="G80" i="3" s="1"/>
  <c r="G79" i="3"/>
  <c r="F79" i="3"/>
  <c r="E79" i="3"/>
  <c r="D79" i="3"/>
  <c r="C79" i="3"/>
  <c r="B79" i="3"/>
  <c r="D77" i="3"/>
  <c r="G77" i="3" s="1"/>
  <c r="G76" i="3"/>
  <c r="D76" i="3"/>
  <c r="D75" i="3"/>
  <c r="G75" i="3" s="1"/>
  <c r="G74" i="3"/>
  <c r="D74" i="3"/>
  <c r="D73" i="3"/>
  <c r="G73" i="3" s="1"/>
  <c r="G72" i="3"/>
  <c r="D72" i="3"/>
  <c r="D71" i="3"/>
  <c r="G71" i="3" s="1"/>
  <c r="G70" i="3"/>
  <c r="D70" i="3"/>
  <c r="D69" i="3"/>
  <c r="G69" i="3" s="1"/>
  <c r="G68" i="3"/>
  <c r="F68" i="3"/>
  <c r="E68" i="3"/>
  <c r="D68" i="3"/>
  <c r="C68" i="3"/>
  <c r="B68" i="3"/>
  <c r="D66" i="3"/>
  <c r="G66" i="3" s="1"/>
  <c r="G65" i="3"/>
  <c r="D65" i="3"/>
  <c r="D64" i="3"/>
  <c r="G64" i="3" s="1"/>
  <c r="G63" i="3"/>
  <c r="D63" i="3"/>
  <c r="D62" i="3"/>
  <c r="G62" i="3" s="1"/>
  <c r="G61" i="3"/>
  <c r="D61" i="3"/>
  <c r="D60" i="3"/>
  <c r="G60" i="3" s="1"/>
  <c r="G59" i="3"/>
  <c r="F59" i="3"/>
  <c r="E59" i="3"/>
  <c r="D59" i="3"/>
  <c r="C59" i="3"/>
  <c r="B59" i="3"/>
  <c r="D57" i="3"/>
  <c r="G57" i="3" s="1"/>
  <c r="G56" i="3"/>
  <c r="D56" i="3"/>
  <c r="D55" i="3"/>
  <c r="G55" i="3" s="1"/>
  <c r="G54" i="3"/>
  <c r="D54" i="3"/>
  <c r="D53" i="3"/>
  <c r="G53" i="3" s="1"/>
  <c r="G52" i="3"/>
  <c r="D52" i="3"/>
  <c r="D51" i="3"/>
  <c r="G51" i="3" s="1"/>
  <c r="G50" i="3"/>
  <c r="D50" i="3"/>
  <c r="F49" i="3"/>
  <c r="F48" i="3" s="1"/>
  <c r="E49" i="3"/>
  <c r="E48" i="3" s="1"/>
  <c r="C49" i="3"/>
  <c r="B49" i="3"/>
  <c r="B48" i="3" s="1"/>
  <c r="C48" i="3"/>
  <c r="D46" i="3"/>
  <c r="G46" i="3" s="1"/>
  <c r="G45" i="3"/>
  <c r="D45" i="3"/>
  <c r="D44" i="3"/>
  <c r="G44" i="3" s="1"/>
  <c r="G43" i="3"/>
  <c r="D43" i="3"/>
  <c r="F42" i="3"/>
  <c r="E42" i="3"/>
  <c r="C42" i="3"/>
  <c r="B42" i="3"/>
  <c r="G40" i="3"/>
  <c r="D40" i="3"/>
  <c r="D39" i="3"/>
  <c r="G39" i="3" s="1"/>
  <c r="G38" i="3"/>
  <c r="D38" i="3"/>
  <c r="D37" i="3"/>
  <c r="G37" i="3" s="1"/>
  <c r="G36" i="3"/>
  <c r="D36" i="3"/>
  <c r="D35" i="3"/>
  <c r="G35" i="3" s="1"/>
  <c r="G34" i="3"/>
  <c r="D34" i="3"/>
  <c r="D33" i="3"/>
  <c r="G33" i="3" s="1"/>
  <c r="G32" i="3"/>
  <c r="D32" i="3"/>
  <c r="F31" i="3"/>
  <c r="E31" i="3"/>
  <c r="C31" i="3"/>
  <c r="B31" i="3"/>
  <c r="G29" i="3"/>
  <c r="D29" i="3"/>
  <c r="D28" i="3"/>
  <c r="G28" i="3" s="1"/>
  <c r="G27" i="3"/>
  <c r="D27" i="3"/>
  <c r="D26" i="3"/>
  <c r="G26" i="3" s="1"/>
  <c r="G25" i="3"/>
  <c r="D25" i="3"/>
  <c r="D24" i="3"/>
  <c r="G24" i="3" s="1"/>
  <c r="G23" i="3"/>
  <c r="D23" i="3"/>
  <c r="F22" i="3"/>
  <c r="E22" i="3"/>
  <c r="C22" i="3"/>
  <c r="B22" i="3"/>
  <c r="G20" i="3"/>
  <c r="D20" i="3"/>
  <c r="D19" i="3"/>
  <c r="G19" i="3" s="1"/>
  <c r="G18" i="3"/>
  <c r="D18" i="3"/>
  <c r="D17" i="3"/>
  <c r="G17" i="3" s="1"/>
  <c r="G16" i="3"/>
  <c r="D16" i="3"/>
  <c r="D15" i="3"/>
  <c r="G15" i="3" s="1"/>
  <c r="D14" i="3"/>
  <c r="D12" i="3" s="1"/>
  <c r="D13" i="3"/>
  <c r="G13" i="3" s="1"/>
  <c r="F12" i="3"/>
  <c r="F11" i="3" s="1"/>
  <c r="E12" i="3"/>
  <c r="C12" i="3"/>
  <c r="C11" i="3" s="1"/>
  <c r="C85" i="3" s="1"/>
  <c r="B12" i="3"/>
  <c r="B11" i="3" s="1"/>
  <c r="E11" i="3"/>
  <c r="E85" i="3" s="1"/>
  <c r="H28" i="2"/>
  <c r="H27" i="2"/>
  <c r="H26" i="2"/>
  <c r="H25" i="2"/>
  <c r="H24" i="2"/>
  <c r="H23" i="2"/>
  <c r="H22" i="2"/>
  <c r="H21" i="2"/>
  <c r="E20" i="2"/>
  <c r="H20" i="2" s="1"/>
  <c r="H19" i="2" s="1"/>
  <c r="G19" i="2"/>
  <c r="F19" i="2"/>
  <c r="D19" i="2"/>
  <c r="C19" i="2"/>
  <c r="H17" i="2"/>
  <c r="H16" i="2"/>
  <c r="H15" i="2"/>
  <c r="H14" i="2"/>
  <c r="H13" i="2"/>
  <c r="H12" i="2"/>
  <c r="E11" i="2"/>
  <c r="H11" i="2" s="1"/>
  <c r="E10" i="2"/>
  <c r="H10" i="2" s="1"/>
  <c r="H9" i="2" s="1"/>
  <c r="H29" i="2" s="1"/>
  <c r="G9" i="2"/>
  <c r="G29" i="2" s="1"/>
  <c r="F9" i="2"/>
  <c r="F29" i="2" s="1"/>
  <c r="D9" i="2"/>
  <c r="D29" i="2" s="1"/>
  <c r="C9" i="2"/>
  <c r="C29" i="2" s="1"/>
  <c r="F158" i="1"/>
  <c r="I158" i="1" s="1"/>
  <c r="F157" i="1"/>
  <c r="I157" i="1" s="1"/>
  <c r="F156" i="1"/>
  <c r="I156" i="1" s="1"/>
  <c r="F155" i="1"/>
  <c r="I155" i="1" s="1"/>
  <c r="F154" i="1"/>
  <c r="I154" i="1" s="1"/>
  <c r="F153" i="1"/>
  <c r="I153" i="1" s="1"/>
  <c r="I152" i="1"/>
  <c r="F152" i="1"/>
  <c r="H151" i="1"/>
  <c r="G151" i="1"/>
  <c r="G85" i="1" s="1"/>
  <c r="F151" i="1"/>
  <c r="I151" i="1" s="1"/>
  <c r="E151" i="1"/>
  <c r="D151" i="1"/>
  <c r="F150" i="1"/>
  <c r="I150" i="1" s="1"/>
  <c r="F149" i="1"/>
  <c r="I149" i="1" s="1"/>
  <c r="F148" i="1"/>
  <c r="I148" i="1" s="1"/>
  <c r="H147" i="1"/>
  <c r="G147" i="1"/>
  <c r="E147" i="1"/>
  <c r="D147" i="1"/>
  <c r="F146" i="1"/>
  <c r="I146" i="1" s="1"/>
  <c r="F145" i="1"/>
  <c r="I145" i="1" s="1"/>
  <c r="I144" i="1"/>
  <c r="F144" i="1"/>
  <c r="F143" i="1"/>
  <c r="I143" i="1" s="1"/>
  <c r="F142" i="1"/>
  <c r="I142" i="1" s="1"/>
  <c r="F141" i="1"/>
  <c r="I141" i="1" s="1"/>
  <c r="F140" i="1"/>
  <c r="F139" i="1"/>
  <c r="I139" i="1" s="1"/>
  <c r="H138" i="1"/>
  <c r="G138" i="1"/>
  <c r="E138" i="1"/>
  <c r="D138" i="1"/>
  <c r="F137" i="1"/>
  <c r="I137" i="1" s="1"/>
  <c r="F136" i="1"/>
  <c r="F134" i="1" s="1"/>
  <c r="I134" i="1" s="1"/>
  <c r="F135" i="1"/>
  <c r="I135" i="1" s="1"/>
  <c r="H134" i="1"/>
  <c r="G134" i="1"/>
  <c r="E134" i="1"/>
  <c r="D134" i="1"/>
  <c r="F133" i="1"/>
  <c r="I133" i="1" s="1"/>
  <c r="I132" i="1"/>
  <c r="F132" i="1"/>
  <c r="F131" i="1"/>
  <c r="I131" i="1" s="1"/>
  <c r="F130" i="1"/>
  <c r="I130" i="1" s="1"/>
  <c r="F129" i="1"/>
  <c r="I129" i="1" s="1"/>
  <c r="F128" i="1"/>
  <c r="I128" i="1" s="1"/>
  <c r="F127" i="1"/>
  <c r="I127" i="1" s="1"/>
  <c r="F126" i="1"/>
  <c r="F125" i="1"/>
  <c r="I125" i="1" s="1"/>
  <c r="H124" i="1"/>
  <c r="G124" i="1"/>
  <c r="E124" i="1"/>
  <c r="D124" i="1"/>
  <c r="F123" i="1"/>
  <c r="I123" i="1" s="1"/>
  <c r="F122" i="1"/>
  <c r="I122" i="1" s="1"/>
  <c r="F121" i="1"/>
  <c r="I121" i="1" s="1"/>
  <c r="F120" i="1"/>
  <c r="I120" i="1" s="1"/>
  <c r="F119" i="1"/>
  <c r="I119" i="1" s="1"/>
  <c r="I118" i="1"/>
  <c r="F118" i="1"/>
  <c r="F117" i="1"/>
  <c r="I117" i="1" s="1"/>
  <c r="F116" i="1"/>
  <c r="F114" i="1" s="1"/>
  <c r="I114" i="1" s="1"/>
  <c r="F115" i="1"/>
  <c r="I115" i="1" s="1"/>
  <c r="H114" i="1"/>
  <c r="G114" i="1"/>
  <c r="E114" i="1"/>
  <c r="D114" i="1"/>
  <c r="F113" i="1"/>
  <c r="I113" i="1" s="1"/>
  <c r="I112" i="1"/>
  <c r="F112" i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F105" i="1"/>
  <c r="I105" i="1" s="1"/>
  <c r="H104" i="1"/>
  <c r="G104" i="1"/>
  <c r="E104" i="1"/>
  <c r="D104" i="1"/>
  <c r="D85" i="1" s="1"/>
  <c r="F103" i="1"/>
  <c r="I103" i="1" s="1"/>
  <c r="F102" i="1"/>
  <c r="I102" i="1" s="1"/>
  <c r="F101" i="1"/>
  <c r="I101" i="1" s="1"/>
  <c r="F100" i="1"/>
  <c r="I100" i="1" s="1"/>
  <c r="F99" i="1"/>
  <c r="I99" i="1" s="1"/>
  <c r="I98" i="1"/>
  <c r="F98" i="1"/>
  <c r="F97" i="1"/>
  <c r="I97" i="1" s="1"/>
  <c r="F96" i="1"/>
  <c r="F94" i="1" s="1"/>
  <c r="I94" i="1" s="1"/>
  <c r="F95" i="1"/>
  <c r="I95" i="1" s="1"/>
  <c r="H94" i="1"/>
  <c r="G94" i="1"/>
  <c r="E94" i="1"/>
  <c r="D94" i="1"/>
  <c r="F93" i="1"/>
  <c r="I93" i="1" s="1"/>
  <c r="F92" i="1"/>
  <c r="I92" i="1" s="1"/>
  <c r="F91" i="1"/>
  <c r="I91" i="1" s="1"/>
  <c r="I90" i="1"/>
  <c r="F90" i="1"/>
  <c r="F89" i="1"/>
  <c r="I89" i="1" s="1"/>
  <c r="F88" i="1"/>
  <c r="F86" i="1" s="1"/>
  <c r="F87" i="1"/>
  <c r="I87" i="1" s="1"/>
  <c r="H86" i="1"/>
  <c r="G86" i="1"/>
  <c r="E86" i="1"/>
  <c r="D86" i="1"/>
  <c r="H85" i="1"/>
  <c r="I83" i="1"/>
  <c r="F83" i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H76" i="1"/>
  <c r="G76" i="1"/>
  <c r="G10" i="1" s="1"/>
  <c r="G160" i="1" s="1"/>
  <c r="E76" i="1"/>
  <c r="D76" i="1"/>
  <c r="I75" i="1"/>
  <c r="F75" i="1"/>
  <c r="F74" i="1"/>
  <c r="I74" i="1" s="1"/>
  <c r="F73" i="1"/>
  <c r="I73" i="1" s="1"/>
  <c r="H72" i="1"/>
  <c r="G72" i="1"/>
  <c r="E72" i="1"/>
  <c r="D72" i="1"/>
  <c r="F71" i="1"/>
  <c r="I71" i="1" s="1"/>
  <c r="F70" i="1"/>
  <c r="I70" i="1" s="1"/>
  <c r="F69" i="1"/>
  <c r="I69" i="1" s="1"/>
  <c r="F68" i="1"/>
  <c r="I68" i="1" s="1"/>
  <c r="I67" i="1"/>
  <c r="F67" i="1"/>
  <c r="F66" i="1"/>
  <c r="I66" i="1" s="1"/>
  <c r="F65" i="1"/>
  <c r="F63" i="1" s="1"/>
  <c r="I63" i="1" s="1"/>
  <c r="F64" i="1"/>
  <c r="I64" i="1" s="1"/>
  <c r="H63" i="1"/>
  <c r="G63" i="1"/>
  <c r="E63" i="1"/>
  <c r="D63" i="1"/>
  <c r="F62" i="1"/>
  <c r="I62" i="1" s="1"/>
  <c r="F61" i="1"/>
  <c r="I61" i="1" s="1"/>
  <c r="F60" i="1"/>
  <c r="I60" i="1" s="1"/>
  <c r="H59" i="1"/>
  <c r="G59" i="1"/>
  <c r="E59" i="1"/>
  <c r="D59" i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I51" i="1"/>
  <c r="F51" i="1"/>
  <c r="F50" i="1"/>
  <c r="I50" i="1" s="1"/>
  <c r="H49" i="1"/>
  <c r="G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I43" i="1"/>
  <c r="F43" i="1"/>
  <c r="F42" i="1"/>
  <c r="I42" i="1" s="1"/>
  <c r="F41" i="1"/>
  <c r="F39" i="1" s="1"/>
  <c r="F40" i="1"/>
  <c r="I40" i="1" s="1"/>
  <c r="H39" i="1"/>
  <c r="H10" i="1" s="1"/>
  <c r="H160" i="1" s="1"/>
  <c r="G39" i="1"/>
  <c r="E39" i="1"/>
  <c r="D39" i="1"/>
  <c r="F38" i="1"/>
  <c r="I38" i="1" s="1"/>
  <c r="F37" i="1"/>
  <c r="I37" i="1" s="1"/>
  <c r="F36" i="1"/>
  <c r="I36" i="1" s="1"/>
  <c r="I35" i="1"/>
  <c r="F35" i="1"/>
  <c r="F34" i="1"/>
  <c r="I34" i="1" s="1"/>
  <c r="F33" i="1"/>
  <c r="I33" i="1" s="1"/>
  <c r="F32" i="1"/>
  <c r="I32" i="1" s="1"/>
  <c r="F31" i="1"/>
  <c r="I31" i="1" s="1"/>
  <c r="F30" i="1"/>
  <c r="I30" i="1" s="1"/>
  <c r="H29" i="1"/>
  <c r="G29" i="1"/>
  <c r="F29" i="1"/>
  <c r="E29" i="1"/>
  <c r="D29" i="1"/>
  <c r="D10" i="1" s="1"/>
  <c r="D160" i="1" s="1"/>
  <c r="F28" i="1"/>
  <c r="I28" i="1" s="1"/>
  <c r="I27" i="1"/>
  <c r="F27" i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1" i="1" s="1"/>
  <c r="F12" i="1"/>
  <c r="I12" i="1" s="1"/>
  <c r="H11" i="1"/>
  <c r="G11" i="1"/>
  <c r="E11" i="1"/>
  <c r="E10" i="1" s="1"/>
  <c r="D11" i="1"/>
  <c r="E9" i="4" l="1"/>
  <c r="E21" i="4"/>
  <c r="H21" i="4" s="1"/>
  <c r="H10" i="4"/>
  <c r="H14" i="4"/>
  <c r="H18" i="4"/>
  <c r="H23" i="4"/>
  <c r="H25" i="4"/>
  <c r="F85" i="3"/>
  <c r="B85" i="3"/>
  <c r="G12" i="3"/>
  <c r="D11" i="3"/>
  <c r="D22" i="3"/>
  <c r="G22" i="3" s="1"/>
  <c r="D31" i="3"/>
  <c r="G31" i="3" s="1"/>
  <c r="D42" i="3"/>
  <c r="G42" i="3" s="1"/>
  <c r="D49" i="3"/>
  <c r="G14" i="3"/>
  <c r="E9" i="2"/>
  <c r="E29" i="2" s="1"/>
  <c r="E19" i="2"/>
  <c r="I29" i="1"/>
  <c r="I86" i="1"/>
  <c r="I19" i="1"/>
  <c r="I10" i="1" s="1"/>
  <c r="I49" i="1"/>
  <c r="F11" i="1"/>
  <c r="F10" i="1" s="1"/>
  <c r="F19" i="1"/>
  <c r="I41" i="1"/>
  <c r="I39" i="1" s="1"/>
  <c r="F59" i="1"/>
  <c r="I59" i="1" s="1"/>
  <c r="I65" i="1"/>
  <c r="F72" i="1"/>
  <c r="I72" i="1" s="1"/>
  <c r="I88" i="1"/>
  <c r="I96" i="1"/>
  <c r="I116" i="1"/>
  <c r="I136" i="1"/>
  <c r="F138" i="1"/>
  <c r="I138" i="1" s="1"/>
  <c r="F49" i="1"/>
  <c r="E85" i="1"/>
  <c r="E160" i="1" s="1"/>
  <c r="F104" i="1"/>
  <c r="I104" i="1" s="1"/>
  <c r="F124" i="1"/>
  <c r="I124" i="1" s="1"/>
  <c r="I140" i="1"/>
  <c r="F147" i="1"/>
  <c r="I147" i="1" s="1"/>
  <c r="F76" i="1"/>
  <c r="I76" i="1" s="1"/>
  <c r="I106" i="1"/>
  <c r="I126" i="1"/>
  <c r="H9" i="4" l="1"/>
  <c r="H32" i="4" s="1"/>
  <c r="E32" i="4"/>
  <c r="G49" i="3"/>
  <c r="D48" i="3"/>
  <c r="G48" i="3" s="1"/>
  <c r="D85" i="3"/>
  <c r="G11" i="3"/>
  <c r="G85" i="3" s="1"/>
  <c r="I160" i="1"/>
  <c r="F85" i="1"/>
  <c r="F160" i="1" s="1"/>
  <c r="I85" i="1"/>
</calcChain>
</file>

<file path=xl/sharedStrings.xml><?xml version="1.0" encoding="utf-8"?>
<sst xmlns="http://schemas.openxmlformats.org/spreadsheetml/2006/main" count="297" uniqueCount="147">
  <si>
    <t>PODER JUDICIAL DEL ESTADO DE HIDALGO (a)</t>
  </si>
  <si>
    <t>Estado Analítico del Ejercicio del Presupuesto de Egresos Detallado - LDF</t>
  </si>
  <si>
    <t xml:space="preserve">Clasificación por Objeto del Gasto (Capítulo y Concepto) </t>
  </si>
  <si>
    <t>Del 1 de Enero al 31 de Marzo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</si>
  <si>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</si>
  <si>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</si>
  <si>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</si>
  <si>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</si>
  <si>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</si>
  <si>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</si>
  <si>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</si>
  <si>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</si>
  <si>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</si>
  <si>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</si>
  <si>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</si>
  <si>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</si>
  <si>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</si>
  <si>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</si>
  <si>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</si>
  <si>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</si>
  <si>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</si>
  <si>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</si>
  <si>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</si>
  <si>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</si>
  <si>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</si>
  <si>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</si>
  <si>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</si>
  <si>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</si>
  <si>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</si>
  <si>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</si>
  <si>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</si>
  <si>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</si>
  <si>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</si>
  <si>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</si>
  <si>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</si>
  <si>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</si>
  <si>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</si>
  <si>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</si>
  <si>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</si>
  <si>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</si>
  <si>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</si>
  <si>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</si>
  <si>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</si>
  <si>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</si>
  <si>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</si>
  <si>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</si>
  <si>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</si>
  <si>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</si>
  <si>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</si>
  <si>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</si>
  <si>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</si>
  <si>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</si>
  <si>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</si>
  <si>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</si>
  <si>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</si>
  <si>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</si>
  <si>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</si>
  <si>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</si>
  <si>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</si>
  <si>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</si>
  <si>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</si>
  <si>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</si>
  <si>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</si>
  <si>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</si>
  <si>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</si>
  <si>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</si>
  <si>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</si>
  <si>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</si>
  <si>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</si>
  <si>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</si>
  <si>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</si>
  <si>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</si>
  <si>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</si>
  <si>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</si>
  <si>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</si>
  <si>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</si>
  <si>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</si>
  <si>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</si>
  <si>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</si>
  <si>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</si>
  <si>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</si>
  <si>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</si>
  <si>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</si>
  <si>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</si>
  <si>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</si>
  <si>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</si>
  <si>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</si>
  <si>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</si>
  <si>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</si>
  <si>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</si>
  <si>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</si>
  <si>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</si>
  <si>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</si>
  <si>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 (I=A+B+C+D+E+F+G+H)</t>
  </si>
  <si>
    <t>TRIBUNAL SUPERIOR DE JUSTICIA</t>
  </si>
  <si>
    <t>TRIBUNAL DE JUSTICIA ADMINISTRATIVA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</si>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</sst>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11" xfId="0" applyFont="1" applyBorder="1"/>
    <xf numFmtId="164" fontId="1" fillId="0" borderId="1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 indent="1"/>
    </xf>
    <xf numFmtId="164" fontId="1" fillId="0" borderId="13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164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 indent="2"/>
    </xf>
    <xf numFmtId="0" fontId="1" fillId="0" borderId="17" xfId="0" applyFont="1" applyBorder="1" applyAlignment="1">
      <alignment horizontal="left" vertical="center" indent="2"/>
    </xf>
    <xf numFmtId="164" fontId="1" fillId="0" borderId="16" xfId="0" applyNumberFormat="1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0" xfId="0" applyFont="1" applyFill="1"/>
    <xf numFmtId="0" fontId="1" fillId="0" borderId="4" xfId="0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workbookViewId="0">
      <selection activeCell="C29" sqref="C29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9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9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9" x14ac:dyDescent="0.2">
      <c r="B5" s="5" t="s">
        <v>3</v>
      </c>
      <c r="C5" s="6"/>
      <c r="D5" s="6"/>
      <c r="E5" s="6"/>
      <c r="F5" s="6"/>
      <c r="G5" s="6"/>
      <c r="H5" s="6"/>
      <c r="I5" s="7"/>
    </row>
    <row r="6" spans="2:9" ht="13.5" thickBot="1" x14ac:dyDescent="0.25">
      <c r="B6" s="8" t="s">
        <v>4</v>
      </c>
      <c r="C6" s="9"/>
      <c r="D6" s="9"/>
      <c r="E6" s="9"/>
      <c r="F6" s="9"/>
      <c r="G6" s="9"/>
      <c r="H6" s="9"/>
      <c r="I6" s="10"/>
    </row>
    <row r="7" spans="2:9" ht="15.75" customHeight="1" x14ac:dyDescent="0.2">
      <c r="B7" s="2" t="s">
        <v>5</v>
      </c>
      <c r="C7" s="11"/>
      <c r="D7" s="2" t="s">
        <v>6</v>
      </c>
      <c r="E7" s="3"/>
      <c r="F7" s="3"/>
      <c r="G7" s="3"/>
      <c r="H7" s="11"/>
      <c r="I7" s="12" t="s">
        <v>7</v>
      </c>
    </row>
    <row r="8" spans="2:9" ht="15" customHeight="1" thickBot="1" x14ac:dyDescent="0.25">
      <c r="B8" s="5"/>
      <c r="C8" s="13"/>
      <c r="D8" s="8"/>
      <c r="E8" s="9"/>
      <c r="F8" s="9"/>
      <c r="G8" s="9"/>
      <c r="H8" s="14"/>
      <c r="I8" s="15"/>
    </row>
    <row r="9" spans="2:9" ht="26.25" thickBot="1" x14ac:dyDescent="0.25">
      <c r="B9" s="8"/>
      <c r="C9" s="14"/>
      <c r="D9" s="16" t="s">
        <v>8</v>
      </c>
      <c r="E9" s="17" t="s">
        <v>9</v>
      </c>
      <c r="F9" s="16" t="s">
        <v>10</v>
      </c>
      <c r="G9" s="16" t="s">
        <v>11</v>
      </c>
      <c r="H9" s="16" t="s">
        <v>12</v>
      </c>
      <c r="I9" s="18"/>
    </row>
    <row r="10" spans="2:9" x14ac:dyDescent="0.2">
      <c r="B10" s="19" t="s">
        <v>13</v>
      </c>
      <c r="C10" s="20"/>
      <c r="D10" s="21">
        <f t="shared" ref="D10:I10" si="0">D11+D19+D29+D39+D49+D59+D72+D76+D63</f>
        <v>467734439</v>
      </c>
      <c r="E10" s="21">
        <f t="shared" si="0"/>
        <v>56989888.299999997</v>
      </c>
      <c r="F10" s="21">
        <f t="shared" si="0"/>
        <v>524724327.30000001</v>
      </c>
      <c r="G10" s="21">
        <f t="shared" si="0"/>
        <v>79806075.530000001</v>
      </c>
      <c r="H10" s="21">
        <f t="shared" si="0"/>
        <v>79084400.409999996</v>
      </c>
      <c r="I10" s="21">
        <f t="shared" si="0"/>
        <v>444918251.76999992</v>
      </c>
    </row>
    <row r="11" spans="2:9" x14ac:dyDescent="0.2">
      <c r="B11" s="22" t="s">
        <v>14</v>
      </c>
      <c r="C11" s="23"/>
      <c r="D11" s="24">
        <f t="shared" ref="D11:I11" si="1">SUM(D12:D18)</f>
        <v>356906558</v>
      </c>
      <c r="E11" s="24">
        <f t="shared" si="1"/>
        <v>29961814.289999995</v>
      </c>
      <c r="F11" s="24">
        <f t="shared" si="1"/>
        <v>386868372.29000002</v>
      </c>
      <c r="G11" s="24">
        <f t="shared" si="1"/>
        <v>61784446.390000001</v>
      </c>
      <c r="H11" s="24">
        <f t="shared" si="1"/>
        <v>61596320</v>
      </c>
      <c r="I11" s="24">
        <f t="shared" si="1"/>
        <v>325083925.89999998</v>
      </c>
    </row>
    <row r="12" spans="2:9" x14ac:dyDescent="0.2">
      <c r="B12" s="25" t="s">
        <v>15</v>
      </c>
      <c r="C12" s="26"/>
      <c r="D12" s="24">
        <v>60433824</v>
      </c>
      <c r="E12" s="27">
        <v>4069536</v>
      </c>
      <c r="F12" s="27">
        <f>D12+E12</f>
        <v>64503360</v>
      </c>
      <c r="G12" s="27">
        <v>11278747.300000001</v>
      </c>
      <c r="H12" s="27">
        <v>11278747.300000001</v>
      </c>
      <c r="I12" s="27">
        <f>F12-G12</f>
        <v>53224612.700000003</v>
      </c>
    </row>
    <row r="13" spans="2:9" x14ac:dyDescent="0.2">
      <c r="B13" s="25" t="s">
        <v>16</v>
      </c>
      <c r="C13" s="26"/>
      <c r="D13" s="24">
        <v>31888800</v>
      </c>
      <c r="E13" s="27">
        <v>373997.1</v>
      </c>
      <c r="F13" s="27">
        <f t="shared" ref="F13:F18" si="2">D13+E13</f>
        <v>32262797.100000001</v>
      </c>
      <c r="G13" s="27">
        <v>7217034.9500000002</v>
      </c>
      <c r="H13" s="27">
        <v>7217034.9500000002</v>
      </c>
      <c r="I13" s="27">
        <f t="shared" ref="I13:I18" si="3">F13-G13</f>
        <v>25045762.150000002</v>
      </c>
    </row>
    <row r="14" spans="2:9" x14ac:dyDescent="0.2">
      <c r="B14" s="25" t="s">
        <v>17</v>
      </c>
      <c r="C14" s="26"/>
      <c r="D14" s="24">
        <v>200696358</v>
      </c>
      <c r="E14" s="27">
        <v>15995100.27</v>
      </c>
      <c r="F14" s="27">
        <f t="shared" si="2"/>
        <v>216691458.27000001</v>
      </c>
      <c r="G14" s="27">
        <v>37625067.189999998</v>
      </c>
      <c r="H14" s="27">
        <v>37625067.189999998</v>
      </c>
      <c r="I14" s="27">
        <f t="shared" si="3"/>
        <v>179066391.08000001</v>
      </c>
    </row>
    <row r="15" spans="2:9" x14ac:dyDescent="0.2">
      <c r="B15" s="25" t="s">
        <v>18</v>
      </c>
      <c r="C15" s="26"/>
      <c r="D15" s="24">
        <v>16402596</v>
      </c>
      <c r="E15" s="27">
        <v>2941937.88</v>
      </c>
      <c r="F15" s="27">
        <f t="shared" si="2"/>
        <v>19344533.879999999</v>
      </c>
      <c r="G15" s="27">
        <v>1994949.81</v>
      </c>
      <c r="H15" s="27">
        <v>1806823.42</v>
      </c>
      <c r="I15" s="27">
        <f t="shared" si="3"/>
        <v>17349584.07</v>
      </c>
    </row>
    <row r="16" spans="2:9" x14ac:dyDescent="0.2">
      <c r="B16" s="25" t="s">
        <v>19</v>
      </c>
      <c r="C16" s="26"/>
      <c r="D16" s="24">
        <v>47484980</v>
      </c>
      <c r="E16" s="27">
        <v>6581243.04</v>
      </c>
      <c r="F16" s="27">
        <f t="shared" si="2"/>
        <v>54066223.039999999</v>
      </c>
      <c r="G16" s="27">
        <v>3668647.14</v>
      </c>
      <c r="H16" s="27">
        <v>3668647.14</v>
      </c>
      <c r="I16" s="27">
        <f t="shared" si="3"/>
        <v>50397575.899999999</v>
      </c>
    </row>
    <row r="17" spans="2:9" x14ac:dyDescent="0.2">
      <c r="B17" s="25" t="s">
        <v>20</v>
      </c>
      <c r="C17" s="26"/>
      <c r="D17" s="24"/>
      <c r="E17" s="27"/>
      <c r="F17" s="27">
        <f t="shared" si="2"/>
        <v>0</v>
      </c>
      <c r="G17" s="27"/>
      <c r="H17" s="27"/>
      <c r="I17" s="27">
        <f t="shared" si="3"/>
        <v>0</v>
      </c>
    </row>
    <row r="18" spans="2:9" x14ac:dyDescent="0.2">
      <c r="B18" s="25" t="s">
        <v>21</v>
      </c>
      <c r="C18" s="26"/>
      <c r="D18" s="24"/>
      <c r="E18" s="27"/>
      <c r="F18" s="27">
        <f t="shared" si="2"/>
        <v>0</v>
      </c>
      <c r="G18" s="27"/>
      <c r="H18" s="27"/>
      <c r="I18" s="27">
        <f t="shared" si="3"/>
        <v>0</v>
      </c>
    </row>
    <row r="19" spans="2:9" x14ac:dyDescent="0.2">
      <c r="B19" s="22" t="s">
        <v>22</v>
      </c>
      <c r="C19" s="23"/>
      <c r="D19" s="24">
        <f t="shared" ref="D19:I19" si="4">SUM(D20:D28)</f>
        <v>10002669</v>
      </c>
      <c r="E19" s="24">
        <f t="shared" si="4"/>
        <v>8436302.1699999981</v>
      </c>
      <c r="F19" s="24">
        <f t="shared" si="4"/>
        <v>18438971.170000002</v>
      </c>
      <c r="G19" s="24">
        <f t="shared" si="4"/>
        <v>2716641.0200000005</v>
      </c>
      <c r="H19" s="24">
        <f t="shared" si="4"/>
        <v>2699881.2900000005</v>
      </c>
      <c r="I19" s="24">
        <f t="shared" si="4"/>
        <v>15722330.15</v>
      </c>
    </row>
    <row r="20" spans="2:9" x14ac:dyDescent="0.2">
      <c r="B20" s="25" t="s">
        <v>23</v>
      </c>
      <c r="C20" s="26"/>
      <c r="D20" s="24">
        <v>7180781</v>
      </c>
      <c r="E20" s="27">
        <v>5524744.6399999997</v>
      </c>
      <c r="F20" s="24">
        <f t="shared" ref="F20:F28" si="5">D20+E20</f>
        <v>12705525.640000001</v>
      </c>
      <c r="G20" s="27">
        <v>1883107.22</v>
      </c>
      <c r="H20" s="27">
        <v>1866347.49</v>
      </c>
      <c r="I20" s="27">
        <f>F20-G20</f>
        <v>10822418.42</v>
      </c>
    </row>
    <row r="21" spans="2:9" x14ac:dyDescent="0.2">
      <c r="B21" s="25" t="s">
        <v>24</v>
      </c>
      <c r="C21" s="26"/>
      <c r="D21" s="24">
        <v>327753</v>
      </c>
      <c r="E21" s="27">
        <v>-2177.0300000000002</v>
      </c>
      <c r="F21" s="24">
        <f t="shared" si="5"/>
        <v>325575.96999999997</v>
      </c>
      <c r="G21" s="27">
        <v>53103.01</v>
      </c>
      <c r="H21" s="27">
        <v>53103.01</v>
      </c>
      <c r="I21" s="27">
        <f t="shared" ref="I21:I83" si="6">F21-G21</f>
        <v>272472.95999999996</v>
      </c>
    </row>
    <row r="22" spans="2:9" x14ac:dyDescent="0.2">
      <c r="B22" s="25" t="s">
        <v>25</v>
      </c>
      <c r="C22" s="26"/>
      <c r="D22" s="24"/>
      <c r="E22" s="27"/>
      <c r="F22" s="24">
        <f t="shared" si="5"/>
        <v>0</v>
      </c>
      <c r="G22" s="27"/>
      <c r="H22" s="27"/>
      <c r="I22" s="27">
        <f t="shared" si="6"/>
        <v>0</v>
      </c>
    </row>
    <row r="23" spans="2:9" x14ac:dyDescent="0.2">
      <c r="B23" s="25" t="s">
        <v>26</v>
      </c>
      <c r="C23" s="26"/>
      <c r="D23" s="24">
        <v>445727</v>
      </c>
      <c r="E23" s="27">
        <v>1227760.8799999999</v>
      </c>
      <c r="F23" s="24">
        <f t="shared" si="5"/>
        <v>1673487.88</v>
      </c>
      <c r="G23" s="27">
        <v>241244.16</v>
      </c>
      <c r="H23" s="27">
        <v>241244.16</v>
      </c>
      <c r="I23" s="27">
        <f t="shared" si="6"/>
        <v>1432243.72</v>
      </c>
    </row>
    <row r="24" spans="2:9" x14ac:dyDescent="0.2">
      <c r="B24" s="25" t="s">
        <v>27</v>
      </c>
      <c r="C24" s="26"/>
      <c r="D24" s="24">
        <v>65521</v>
      </c>
      <c r="E24" s="27">
        <v>61424.6</v>
      </c>
      <c r="F24" s="24">
        <f t="shared" si="5"/>
        <v>126945.60000000001</v>
      </c>
      <c r="G24" s="27">
        <v>27189.39</v>
      </c>
      <c r="H24" s="27">
        <v>27189.39</v>
      </c>
      <c r="I24" s="27">
        <f t="shared" si="6"/>
        <v>99756.21</v>
      </c>
    </row>
    <row r="25" spans="2:9" x14ac:dyDescent="0.2">
      <c r="B25" s="25" t="s">
        <v>28</v>
      </c>
      <c r="C25" s="26"/>
      <c r="D25" s="24">
        <v>1233274</v>
      </c>
      <c r="E25" s="27">
        <v>0</v>
      </c>
      <c r="F25" s="24">
        <f t="shared" si="5"/>
        <v>1233274</v>
      </c>
      <c r="G25" s="27">
        <v>309106.68</v>
      </c>
      <c r="H25" s="27">
        <v>309106.68</v>
      </c>
      <c r="I25" s="27">
        <f t="shared" si="6"/>
        <v>924167.32000000007</v>
      </c>
    </row>
    <row r="26" spans="2:9" x14ac:dyDescent="0.2">
      <c r="B26" s="25" t="s">
        <v>29</v>
      </c>
      <c r="C26" s="26"/>
      <c r="D26" s="24">
        <v>362247</v>
      </c>
      <c r="E26" s="27">
        <v>0</v>
      </c>
      <c r="F26" s="24">
        <f t="shared" si="5"/>
        <v>362247</v>
      </c>
      <c r="G26" s="27">
        <v>37952.83</v>
      </c>
      <c r="H26" s="27">
        <v>37952.83</v>
      </c>
      <c r="I26" s="27">
        <f t="shared" si="6"/>
        <v>324294.17</v>
      </c>
    </row>
    <row r="27" spans="2:9" x14ac:dyDescent="0.2">
      <c r="B27" s="25" t="s">
        <v>30</v>
      </c>
      <c r="C27" s="26"/>
      <c r="D27" s="24"/>
      <c r="E27" s="27"/>
      <c r="F27" s="24">
        <f t="shared" si="5"/>
        <v>0</v>
      </c>
      <c r="G27" s="27"/>
      <c r="H27" s="27"/>
      <c r="I27" s="27">
        <f t="shared" si="6"/>
        <v>0</v>
      </c>
    </row>
    <row r="28" spans="2:9" x14ac:dyDescent="0.2">
      <c r="B28" s="25" t="s">
        <v>31</v>
      </c>
      <c r="C28" s="26"/>
      <c r="D28" s="24">
        <v>387366</v>
      </c>
      <c r="E28" s="27">
        <v>1624549.08</v>
      </c>
      <c r="F28" s="24">
        <f t="shared" si="5"/>
        <v>2011915.08</v>
      </c>
      <c r="G28" s="27">
        <v>164937.73000000001</v>
      </c>
      <c r="H28" s="27">
        <v>164937.73000000001</v>
      </c>
      <c r="I28" s="27">
        <f t="shared" si="6"/>
        <v>1846977.35</v>
      </c>
    </row>
    <row r="29" spans="2:9" x14ac:dyDescent="0.2">
      <c r="B29" s="22" t="s">
        <v>32</v>
      </c>
      <c r="C29" s="23"/>
      <c r="D29" s="24">
        <f t="shared" ref="D29:I29" si="7">SUM(D30:D38)</f>
        <v>95160972</v>
      </c>
      <c r="E29" s="24">
        <f t="shared" si="7"/>
        <v>6630951.5300000003</v>
      </c>
      <c r="F29" s="24">
        <f t="shared" si="7"/>
        <v>101791923.53</v>
      </c>
      <c r="G29" s="24">
        <f t="shared" si="7"/>
        <v>12310165.959999999</v>
      </c>
      <c r="H29" s="24">
        <f t="shared" si="7"/>
        <v>11793376.959999999</v>
      </c>
      <c r="I29" s="24">
        <f t="shared" si="7"/>
        <v>89481757.569999993</v>
      </c>
    </row>
    <row r="30" spans="2:9" x14ac:dyDescent="0.2">
      <c r="B30" s="25" t="s">
        <v>33</v>
      </c>
      <c r="C30" s="26"/>
      <c r="D30" s="24">
        <v>7270843</v>
      </c>
      <c r="E30" s="27">
        <v>-3276.03</v>
      </c>
      <c r="F30" s="24">
        <f t="shared" ref="F30:F38" si="8">D30+E30</f>
        <v>7267566.9699999997</v>
      </c>
      <c r="G30" s="27">
        <v>1721311.68</v>
      </c>
      <c r="H30" s="27">
        <v>1721311.68</v>
      </c>
      <c r="I30" s="27">
        <f t="shared" si="6"/>
        <v>5546255.29</v>
      </c>
    </row>
    <row r="31" spans="2:9" x14ac:dyDescent="0.2">
      <c r="B31" s="25" t="s">
        <v>34</v>
      </c>
      <c r="C31" s="26"/>
      <c r="D31" s="24">
        <v>3965621</v>
      </c>
      <c r="E31" s="27">
        <v>-30442.94</v>
      </c>
      <c r="F31" s="24">
        <f t="shared" si="8"/>
        <v>3935178.06</v>
      </c>
      <c r="G31" s="27">
        <v>966109.36</v>
      </c>
      <c r="H31" s="27">
        <v>966109.36</v>
      </c>
      <c r="I31" s="27">
        <f t="shared" si="6"/>
        <v>2969068.7</v>
      </c>
    </row>
    <row r="32" spans="2:9" x14ac:dyDescent="0.2">
      <c r="B32" s="25" t="s">
        <v>35</v>
      </c>
      <c r="C32" s="26"/>
      <c r="D32" s="24">
        <v>1884857</v>
      </c>
      <c r="E32" s="27">
        <v>205000</v>
      </c>
      <c r="F32" s="24">
        <f t="shared" si="8"/>
        <v>2089857</v>
      </c>
      <c r="G32" s="27">
        <v>410683.86</v>
      </c>
      <c r="H32" s="27">
        <v>410683.86</v>
      </c>
      <c r="I32" s="27">
        <f t="shared" si="6"/>
        <v>1679173.1400000001</v>
      </c>
    </row>
    <row r="33" spans="2:9" x14ac:dyDescent="0.2">
      <c r="B33" s="25" t="s">
        <v>36</v>
      </c>
      <c r="C33" s="26"/>
      <c r="D33" s="24">
        <v>251761</v>
      </c>
      <c r="E33" s="27">
        <v>-764.44</v>
      </c>
      <c r="F33" s="24">
        <f t="shared" si="8"/>
        <v>250996.56</v>
      </c>
      <c r="G33" s="27">
        <v>195971.92</v>
      </c>
      <c r="H33" s="27">
        <v>195971.92</v>
      </c>
      <c r="I33" s="27">
        <f t="shared" si="6"/>
        <v>55024.639999999985</v>
      </c>
    </row>
    <row r="34" spans="2:9" x14ac:dyDescent="0.2">
      <c r="B34" s="25" t="s">
        <v>37</v>
      </c>
      <c r="C34" s="26"/>
      <c r="D34" s="24">
        <v>1059087</v>
      </c>
      <c r="E34" s="27">
        <v>208000</v>
      </c>
      <c r="F34" s="24">
        <f t="shared" si="8"/>
        <v>1267087</v>
      </c>
      <c r="G34" s="27">
        <v>332861.77</v>
      </c>
      <c r="H34" s="27">
        <v>332861.77</v>
      </c>
      <c r="I34" s="27">
        <f t="shared" si="6"/>
        <v>934225.23</v>
      </c>
    </row>
    <row r="35" spans="2:9" x14ac:dyDescent="0.2">
      <c r="B35" s="25" t="s">
        <v>38</v>
      </c>
      <c r="C35" s="26"/>
      <c r="D35" s="24">
        <v>234768</v>
      </c>
      <c r="E35" s="27">
        <v>403175</v>
      </c>
      <c r="F35" s="24">
        <f t="shared" si="8"/>
        <v>637943</v>
      </c>
      <c r="G35" s="27">
        <v>162401.34</v>
      </c>
      <c r="H35" s="27">
        <v>162401.34</v>
      </c>
      <c r="I35" s="27">
        <f t="shared" si="6"/>
        <v>475541.66000000003</v>
      </c>
    </row>
    <row r="36" spans="2:9" x14ac:dyDescent="0.2">
      <c r="B36" s="25" t="s">
        <v>39</v>
      </c>
      <c r="C36" s="26"/>
      <c r="D36" s="24">
        <v>468421</v>
      </c>
      <c r="E36" s="27">
        <v>0</v>
      </c>
      <c r="F36" s="24">
        <f t="shared" si="8"/>
        <v>468421</v>
      </c>
      <c r="G36" s="27">
        <v>90676.26</v>
      </c>
      <c r="H36" s="27">
        <v>90676.26</v>
      </c>
      <c r="I36" s="27">
        <f t="shared" si="6"/>
        <v>377744.74</v>
      </c>
    </row>
    <row r="37" spans="2:9" x14ac:dyDescent="0.2">
      <c r="B37" s="25" t="s">
        <v>40</v>
      </c>
      <c r="C37" s="26"/>
      <c r="D37" s="24">
        <v>230304</v>
      </c>
      <c r="E37" s="27">
        <v>249000</v>
      </c>
      <c r="F37" s="24">
        <f t="shared" si="8"/>
        <v>479304</v>
      </c>
      <c r="G37" s="27">
        <v>348716.77</v>
      </c>
      <c r="H37" s="27">
        <v>348716.77</v>
      </c>
      <c r="I37" s="27">
        <f t="shared" si="6"/>
        <v>130587.22999999998</v>
      </c>
    </row>
    <row r="38" spans="2:9" x14ac:dyDescent="0.2">
      <c r="B38" s="25" t="s">
        <v>41</v>
      </c>
      <c r="C38" s="26"/>
      <c r="D38" s="24">
        <v>79795310</v>
      </c>
      <c r="E38" s="27">
        <v>5600259.9400000004</v>
      </c>
      <c r="F38" s="24">
        <f t="shared" si="8"/>
        <v>85395569.939999998</v>
      </c>
      <c r="G38" s="27">
        <v>8081433</v>
      </c>
      <c r="H38" s="27">
        <v>7564644</v>
      </c>
      <c r="I38" s="27">
        <f t="shared" si="6"/>
        <v>77314136.939999998</v>
      </c>
    </row>
    <row r="39" spans="2:9" ht="25.5" customHeight="1" x14ac:dyDescent="0.2">
      <c r="B39" s="28" t="s">
        <v>42</v>
      </c>
      <c r="C39" s="29"/>
      <c r="D39" s="24">
        <f t="shared" ref="D39:I39" si="9">SUM(D40:D48)</f>
        <v>4748868</v>
      </c>
      <c r="E39" s="24">
        <f t="shared" si="9"/>
        <v>225456</v>
      </c>
      <c r="F39" s="24">
        <f>SUM(F40:F48)</f>
        <v>4974324</v>
      </c>
      <c r="G39" s="24">
        <f t="shared" si="9"/>
        <v>812559</v>
      </c>
      <c r="H39" s="24">
        <f t="shared" si="9"/>
        <v>812559</v>
      </c>
      <c r="I39" s="24">
        <f t="shared" si="9"/>
        <v>4161765</v>
      </c>
    </row>
    <row r="40" spans="2:9" x14ac:dyDescent="0.2">
      <c r="B40" s="25" t="s">
        <v>43</v>
      </c>
      <c r="C40" s="26"/>
      <c r="D40" s="24"/>
      <c r="E40" s="27"/>
      <c r="F40" s="24">
        <f>D40+E40</f>
        <v>0</v>
      </c>
      <c r="G40" s="27"/>
      <c r="H40" s="27"/>
      <c r="I40" s="27">
        <f t="shared" si="6"/>
        <v>0</v>
      </c>
    </row>
    <row r="41" spans="2:9" x14ac:dyDescent="0.2">
      <c r="B41" s="25" t="s">
        <v>44</v>
      </c>
      <c r="C41" s="26"/>
      <c r="D41" s="24"/>
      <c r="E41" s="27"/>
      <c r="F41" s="24">
        <f t="shared" ref="F41:F83" si="10">D41+E41</f>
        <v>0</v>
      </c>
      <c r="G41" s="27"/>
      <c r="H41" s="27"/>
      <c r="I41" s="27">
        <f t="shared" si="6"/>
        <v>0</v>
      </c>
    </row>
    <row r="42" spans="2:9" x14ac:dyDescent="0.2">
      <c r="B42" s="25" t="s">
        <v>45</v>
      </c>
      <c r="C42" s="26"/>
      <c r="D42" s="24"/>
      <c r="E42" s="27"/>
      <c r="F42" s="24">
        <f t="shared" si="10"/>
        <v>0</v>
      </c>
      <c r="G42" s="27"/>
      <c r="H42" s="27"/>
      <c r="I42" s="27">
        <f t="shared" si="6"/>
        <v>0</v>
      </c>
    </row>
    <row r="43" spans="2:9" x14ac:dyDescent="0.2">
      <c r="B43" s="25" t="s">
        <v>46</v>
      </c>
      <c r="C43" s="26"/>
      <c r="D43" s="24"/>
      <c r="E43" s="27"/>
      <c r="F43" s="24">
        <f t="shared" si="10"/>
        <v>0</v>
      </c>
      <c r="G43" s="27"/>
      <c r="H43" s="27"/>
      <c r="I43" s="27">
        <f t="shared" si="6"/>
        <v>0</v>
      </c>
    </row>
    <row r="44" spans="2:9" x14ac:dyDescent="0.2">
      <c r="B44" s="25" t="s">
        <v>47</v>
      </c>
      <c r="C44" s="26"/>
      <c r="D44" s="24">
        <v>4748868</v>
      </c>
      <c r="E44" s="27">
        <v>225456</v>
      </c>
      <c r="F44" s="24">
        <f t="shared" si="10"/>
        <v>4974324</v>
      </c>
      <c r="G44" s="27">
        <v>812559</v>
      </c>
      <c r="H44" s="27">
        <v>812559</v>
      </c>
      <c r="I44" s="27">
        <f t="shared" si="6"/>
        <v>4161765</v>
      </c>
    </row>
    <row r="45" spans="2:9" x14ac:dyDescent="0.2">
      <c r="B45" s="25" t="s">
        <v>48</v>
      </c>
      <c r="C45" s="26"/>
      <c r="D45" s="24"/>
      <c r="E45" s="27"/>
      <c r="F45" s="24">
        <f t="shared" si="10"/>
        <v>0</v>
      </c>
      <c r="G45" s="27"/>
      <c r="H45" s="27"/>
      <c r="I45" s="27">
        <f t="shared" si="6"/>
        <v>0</v>
      </c>
    </row>
    <row r="46" spans="2:9" x14ac:dyDescent="0.2">
      <c r="B46" s="25" t="s">
        <v>49</v>
      </c>
      <c r="C46" s="26"/>
      <c r="D46" s="24"/>
      <c r="E46" s="27"/>
      <c r="F46" s="24">
        <f t="shared" si="10"/>
        <v>0</v>
      </c>
      <c r="G46" s="27"/>
      <c r="H46" s="27"/>
      <c r="I46" s="27">
        <f t="shared" si="6"/>
        <v>0</v>
      </c>
    </row>
    <row r="47" spans="2:9" x14ac:dyDescent="0.2">
      <c r="B47" s="25" t="s">
        <v>50</v>
      </c>
      <c r="C47" s="26"/>
      <c r="D47" s="24"/>
      <c r="E47" s="27"/>
      <c r="F47" s="24">
        <f t="shared" si="10"/>
        <v>0</v>
      </c>
      <c r="G47" s="27"/>
      <c r="H47" s="27"/>
      <c r="I47" s="27">
        <f t="shared" si="6"/>
        <v>0</v>
      </c>
    </row>
    <row r="48" spans="2:9" x14ac:dyDescent="0.2">
      <c r="B48" s="25" t="s">
        <v>51</v>
      </c>
      <c r="C48" s="26"/>
      <c r="D48" s="24"/>
      <c r="E48" s="27"/>
      <c r="F48" s="24">
        <f t="shared" si="10"/>
        <v>0</v>
      </c>
      <c r="G48" s="27"/>
      <c r="H48" s="27"/>
      <c r="I48" s="27">
        <f t="shared" si="6"/>
        <v>0</v>
      </c>
    </row>
    <row r="49" spans="2:9" x14ac:dyDescent="0.2">
      <c r="B49" s="28" t="s">
        <v>52</v>
      </c>
      <c r="C49" s="29"/>
      <c r="D49" s="24">
        <f t="shared" ref="D49:I49" si="11">SUM(D50:D58)</f>
        <v>0</v>
      </c>
      <c r="E49" s="24">
        <f t="shared" si="11"/>
        <v>4837411.1899999995</v>
      </c>
      <c r="F49" s="24">
        <f t="shared" si="11"/>
        <v>4837411.1899999995</v>
      </c>
      <c r="G49" s="24">
        <f t="shared" si="11"/>
        <v>120432.44</v>
      </c>
      <c r="H49" s="24">
        <f t="shared" si="11"/>
        <v>120432.44</v>
      </c>
      <c r="I49" s="24">
        <f t="shared" si="11"/>
        <v>4716978.75</v>
      </c>
    </row>
    <row r="50" spans="2:9" x14ac:dyDescent="0.2">
      <c r="B50" s="25" t="s">
        <v>53</v>
      </c>
      <c r="C50" s="26"/>
      <c r="D50" s="24">
        <v>0</v>
      </c>
      <c r="E50" s="27">
        <v>4751994.51</v>
      </c>
      <c r="F50" s="24">
        <f t="shared" si="10"/>
        <v>4751994.51</v>
      </c>
      <c r="G50" s="27">
        <v>35015.760000000002</v>
      </c>
      <c r="H50" s="27">
        <v>35015.760000000002</v>
      </c>
      <c r="I50" s="27">
        <f t="shared" si="6"/>
        <v>4716978.75</v>
      </c>
    </row>
    <row r="51" spans="2:9" x14ac:dyDescent="0.2">
      <c r="B51" s="25" t="s">
        <v>54</v>
      </c>
      <c r="C51" s="26"/>
      <c r="D51" s="24">
        <v>0</v>
      </c>
      <c r="E51" s="27">
        <v>78762.84</v>
      </c>
      <c r="F51" s="24">
        <f t="shared" si="10"/>
        <v>78762.84</v>
      </c>
      <c r="G51" s="27">
        <v>78762.84</v>
      </c>
      <c r="H51" s="27">
        <v>78762.84</v>
      </c>
      <c r="I51" s="27">
        <f t="shared" si="6"/>
        <v>0</v>
      </c>
    </row>
    <row r="52" spans="2:9" x14ac:dyDescent="0.2">
      <c r="B52" s="25" t="s">
        <v>55</v>
      </c>
      <c r="C52" s="26"/>
      <c r="D52" s="24"/>
      <c r="E52" s="27"/>
      <c r="F52" s="24">
        <f t="shared" si="10"/>
        <v>0</v>
      </c>
      <c r="G52" s="27"/>
      <c r="H52" s="27"/>
      <c r="I52" s="27">
        <f t="shared" si="6"/>
        <v>0</v>
      </c>
    </row>
    <row r="53" spans="2:9" x14ac:dyDescent="0.2">
      <c r="B53" s="25" t="s">
        <v>56</v>
      </c>
      <c r="C53" s="26"/>
      <c r="D53" s="24"/>
      <c r="E53" s="27"/>
      <c r="F53" s="24">
        <f t="shared" si="10"/>
        <v>0</v>
      </c>
      <c r="G53" s="27"/>
      <c r="H53" s="27"/>
      <c r="I53" s="27">
        <f t="shared" si="6"/>
        <v>0</v>
      </c>
    </row>
    <row r="54" spans="2:9" x14ac:dyDescent="0.2">
      <c r="B54" s="25" t="s">
        <v>57</v>
      </c>
      <c r="C54" s="26"/>
      <c r="D54" s="24"/>
      <c r="E54" s="27"/>
      <c r="F54" s="24">
        <f t="shared" si="10"/>
        <v>0</v>
      </c>
      <c r="G54" s="27"/>
      <c r="H54" s="27"/>
      <c r="I54" s="27">
        <f t="shared" si="6"/>
        <v>0</v>
      </c>
    </row>
    <row r="55" spans="2:9" x14ac:dyDescent="0.2">
      <c r="B55" s="25" t="s">
        <v>58</v>
      </c>
      <c r="C55" s="26"/>
      <c r="D55" s="24">
        <v>0</v>
      </c>
      <c r="E55" s="27">
        <v>6653.84</v>
      </c>
      <c r="F55" s="24">
        <f t="shared" si="10"/>
        <v>6653.84</v>
      </c>
      <c r="G55" s="27">
        <v>6653.84</v>
      </c>
      <c r="H55" s="27">
        <v>6653.84</v>
      </c>
      <c r="I55" s="27">
        <f t="shared" si="6"/>
        <v>0</v>
      </c>
    </row>
    <row r="56" spans="2:9" x14ac:dyDescent="0.2">
      <c r="B56" s="25" t="s">
        <v>59</v>
      </c>
      <c r="C56" s="26"/>
      <c r="D56" s="24"/>
      <c r="E56" s="27"/>
      <c r="F56" s="24">
        <f t="shared" si="10"/>
        <v>0</v>
      </c>
      <c r="G56" s="27"/>
      <c r="H56" s="27"/>
      <c r="I56" s="27">
        <f t="shared" si="6"/>
        <v>0</v>
      </c>
    </row>
    <row r="57" spans="2:9" x14ac:dyDescent="0.2">
      <c r="B57" s="25" t="s">
        <v>60</v>
      </c>
      <c r="C57" s="26"/>
      <c r="D57" s="24"/>
      <c r="E57" s="27"/>
      <c r="F57" s="24">
        <f t="shared" si="10"/>
        <v>0</v>
      </c>
      <c r="G57" s="27"/>
      <c r="H57" s="27"/>
      <c r="I57" s="27">
        <f t="shared" si="6"/>
        <v>0</v>
      </c>
    </row>
    <row r="58" spans="2:9" x14ac:dyDescent="0.2">
      <c r="B58" s="25" t="s">
        <v>61</v>
      </c>
      <c r="C58" s="26"/>
      <c r="D58" s="24"/>
      <c r="E58" s="27"/>
      <c r="F58" s="24">
        <f t="shared" si="10"/>
        <v>0</v>
      </c>
      <c r="G58" s="27"/>
      <c r="H58" s="27"/>
      <c r="I58" s="27">
        <f t="shared" si="6"/>
        <v>0</v>
      </c>
    </row>
    <row r="59" spans="2:9" x14ac:dyDescent="0.2">
      <c r="B59" s="22" t="s">
        <v>62</v>
      </c>
      <c r="C59" s="23"/>
      <c r="D59" s="24">
        <f>SUM(D60:D62)</f>
        <v>0</v>
      </c>
      <c r="E59" s="24">
        <f>SUM(E60:E62)</f>
        <v>7135515.7300000004</v>
      </c>
      <c r="F59" s="24">
        <f>SUM(F60:F62)</f>
        <v>7135515.7300000004</v>
      </c>
      <c r="G59" s="24">
        <f>SUM(G60:G62)</f>
        <v>2061830.72</v>
      </c>
      <c r="H59" s="24">
        <f>SUM(H60:H62)</f>
        <v>2061830.72</v>
      </c>
      <c r="I59" s="27">
        <f t="shared" si="6"/>
        <v>5073685.0100000007</v>
      </c>
    </row>
    <row r="60" spans="2:9" x14ac:dyDescent="0.2">
      <c r="B60" s="25" t="s">
        <v>63</v>
      </c>
      <c r="C60" s="26"/>
      <c r="D60" s="24"/>
      <c r="E60" s="27"/>
      <c r="F60" s="24">
        <f t="shared" si="10"/>
        <v>0</v>
      </c>
      <c r="G60" s="27"/>
      <c r="H60" s="27"/>
      <c r="I60" s="27">
        <f t="shared" si="6"/>
        <v>0</v>
      </c>
    </row>
    <row r="61" spans="2:9" x14ac:dyDescent="0.2">
      <c r="B61" s="25" t="s">
        <v>64</v>
      </c>
      <c r="C61" s="26"/>
      <c r="D61" s="24">
        <v>0</v>
      </c>
      <c r="E61" s="27">
        <v>7135515.7300000004</v>
      </c>
      <c r="F61" s="24">
        <f t="shared" si="10"/>
        <v>7135515.7300000004</v>
      </c>
      <c r="G61" s="27">
        <v>2061830.72</v>
      </c>
      <c r="H61" s="27">
        <v>2061830.72</v>
      </c>
      <c r="I61" s="27">
        <f t="shared" si="6"/>
        <v>5073685.0100000007</v>
      </c>
    </row>
    <row r="62" spans="2:9" x14ac:dyDescent="0.2">
      <c r="B62" s="25" t="s">
        <v>65</v>
      </c>
      <c r="C62" s="26"/>
      <c r="D62" s="24"/>
      <c r="E62" s="27"/>
      <c r="F62" s="24">
        <f t="shared" si="10"/>
        <v>0</v>
      </c>
      <c r="G62" s="27"/>
      <c r="H62" s="27"/>
      <c r="I62" s="27">
        <f t="shared" si="6"/>
        <v>0</v>
      </c>
    </row>
    <row r="63" spans="2:9" x14ac:dyDescent="0.2">
      <c r="B63" s="28" t="s">
        <v>66</v>
      </c>
      <c r="C63" s="29"/>
      <c r="D63" s="24">
        <f>SUM(D64:D71)</f>
        <v>915372</v>
      </c>
      <c r="E63" s="24">
        <f>SUM(E64:E71)</f>
        <v>-237562.61</v>
      </c>
      <c r="F63" s="24">
        <f>F64+F65+F66+F67+F68+F70+F71</f>
        <v>677809.39</v>
      </c>
      <c r="G63" s="24">
        <f>SUM(G64:G71)</f>
        <v>0</v>
      </c>
      <c r="H63" s="24">
        <f>SUM(H64:H71)</f>
        <v>0</v>
      </c>
      <c r="I63" s="27">
        <f t="shared" si="6"/>
        <v>677809.39</v>
      </c>
    </row>
    <row r="64" spans="2:9" x14ac:dyDescent="0.2">
      <c r="B64" s="25" t="s">
        <v>67</v>
      </c>
      <c r="C64" s="26"/>
      <c r="D64" s="24"/>
      <c r="E64" s="27"/>
      <c r="F64" s="24">
        <f t="shared" si="10"/>
        <v>0</v>
      </c>
      <c r="G64" s="27"/>
      <c r="H64" s="27"/>
      <c r="I64" s="27">
        <f t="shared" si="6"/>
        <v>0</v>
      </c>
    </row>
    <row r="65" spans="2:9" x14ac:dyDescent="0.2">
      <c r="B65" s="25" t="s">
        <v>68</v>
      </c>
      <c r="C65" s="26"/>
      <c r="D65" s="24"/>
      <c r="E65" s="27"/>
      <c r="F65" s="24">
        <f t="shared" si="10"/>
        <v>0</v>
      </c>
      <c r="G65" s="27"/>
      <c r="H65" s="27"/>
      <c r="I65" s="27">
        <f t="shared" si="6"/>
        <v>0</v>
      </c>
    </row>
    <row r="66" spans="2:9" x14ac:dyDescent="0.2">
      <c r="B66" s="25" t="s">
        <v>69</v>
      </c>
      <c r="C66" s="26"/>
      <c r="D66" s="24"/>
      <c r="E66" s="27"/>
      <c r="F66" s="24">
        <f t="shared" si="10"/>
        <v>0</v>
      </c>
      <c r="G66" s="27"/>
      <c r="H66" s="27"/>
      <c r="I66" s="27">
        <f t="shared" si="6"/>
        <v>0</v>
      </c>
    </row>
    <row r="67" spans="2:9" x14ac:dyDescent="0.2">
      <c r="B67" s="25" t="s">
        <v>70</v>
      </c>
      <c r="C67" s="26"/>
      <c r="D67" s="24"/>
      <c r="E67" s="27"/>
      <c r="F67" s="24">
        <f t="shared" si="10"/>
        <v>0</v>
      </c>
      <c r="G67" s="27"/>
      <c r="H67" s="27"/>
      <c r="I67" s="27">
        <f t="shared" si="6"/>
        <v>0</v>
      </c>
    </row>
    <row r="68" spans="2:9" x14ac:dyDescent="0.2">
      <c r="B68" s="25" t="s">
        <v>71</v>
      </c>
      <c r="C68" s="26"/>
      <c r="D68" s="24"/>
      <c r="E68" s="27"/>
      <c r="F68" s="24">
        <f t="shared" si="10"/>
        <v>0</v>
      </c>
      <c r="G68" s="27"/>
      <c r="H68" s="27"/>
      <c r="I68" s="27">
        <f t="shared" si="6"/>
        <v>0</v>
      </c>
    </row>
    <row r="69" spans="2:9" x14ac:dyDescent="0.2">
      <c r="B69" s="25" t="s">
        <v>72</v>
      </c>
      <c r="C69" s="26"/>
      <c r="D69" s="24"/>
      <c r="E69" s="27"/>
      <c r="F69" s="24">
        <f t="shared" si="10"/>
        <v>0</v>
      </c>
      <c r="G69" s="27"/>
      <c r="H69" s="27"/>
      <c r="I69" s="27">
        <f t="shared" si="6"/>
        <v>0</v>
      </c>
    </row>
    <row r="70" spans="2:9" x14ac:dyDescent="0.2">
      <c r="B70" s="25" t="s">
        <v>73</v>
      </c>
      <c r="C70" s="26"/>
      <c r="D70" s="24"/>
      <c r="E70" s="27"/>
      <c r="F70" s="24">
        <f t="shared" si="10"/>
        <v>0</v>
      </c>
      <c r="G70" s="27"/>
      <c r="H70" s="27"/>
      <c r="I70" s="27">
        <f t="shared" si="6"/>
        <v>0</v>
      </c>
    </row>
    <row r="71" spans="2:9" x14ac:dyDescent="0.2">
      <c r="B71" s="25" t="s">
        <v>74</v>
      </c>
      <c r="C71" s="26"/>
      <c r="D71" s="24">
        <v>915372</v>
      </c>
      <c r="E71" s="27">
        <v>-237562.61</v>
      </c>
      <c r="F71" s="24">
        <f t="shared" si="10"/>
        <v>677809.39</v>
      </c>
      <c r="G71" s="27">
        <v>0</v>
      </c>
      <c r="H71" s="27">
        <v>0</v>
      </c>
      <c r="I71" s="27">
        <f t="shared" si="6"/>
        <v>677809.39</v>
      </c>
    </row>
    <row r="72" spans="2:9" x14ac:dyDescent="0.2">
      <c r="B72" s="22" t="s">
        <v>75</v>
      </c>
      <c r="C72" s="23"/>
      <c r="D72" s="24">
        <f>SUM(D73:D75)</f>
        <v>0</v>
      </c>
      <c r="E72" s="24">
        <f>SUM(E73:E75)</f>
        <v>0</v>
      </c>
      <c r="F72" s="24">
        <f>SUM(F73:F75)</f>
        <v>0</v>
      </c>
      <c r="G72" s="24">
        <f>SUM(G73:G75)</f>
        <v>0</v>
      </c>
      <c r="H72" s="24">
        <f>SUM(H73:H75)</f>
        <v>0</v>
      </c>
      <c r="I72" s="27">
        <f t="shared" si="6"/>
        <v>0</v>
      </c>
    </row>
    <row r="73" spans="2:9" x14ac:dyDescent="0.2">
      <c r="B73" s="25" t="s">
        <v>76</v>
      </c>
      <c r="C73" s="26"/>
      <c r="D73" s="24"/>
      <c r="E73" s="27"/>
      <c r="F73" s="24">
        <f t="shared" si="10"/>
        <v>0</v>
      </c>
      <c r="G73" s="27"/>
      <c r="H73" s="27"/>
      <c r="I73" s="27">
        <f t="shared" si="6"/>
        <v>0</v>
      </c>
    </row>
    <row r="74" spans="2:9" x14ac:dyDescent="0.2">
      <c r="B74" s="25" t="s">
        <v>77</v>
      </c>
      <c r="C74" s="26"/>
      <c r="D74" s="24"/>
      <c r="E74" s="27"/>
      <c r="F74" s="24">
        <f t="shared" si="10"/>
        <v>0</v>
      </c>
      <c r="G74" s="27"/>
      <c r="H74" s="27"/>
      <c r="I74" s="27">
        <f t="shared" si="6"/>
        <v>0</v>
      </c>
    </row>
    <row r="75" spans="2:9" x14ac:dyDescent="0.2">
      <c r="B75" s="25" t="s">
        <v>78</v>
      </c>
      <c r="C75" s="26"/>
      <c r="D75" s="24"/>
      <c r="E75" s="27"/>
      <c r="F75" s="24">
        <f t="shared" si="10"/>
        <v>0</v>
      </c>
      <c r="G75" s="27"/>
      <c r="H75" s="27"/>
      <c r="I75" s="27">
        <f t="shared" si="6"/>
        <v>0</v>
      </c>
    </row>
    <row r="76" spans="2:9" x14ac:dyDescent="0.2">
      <c r="B76" s="22" t="s">
        <v>79</v>
      </c>
      <c r="C76" s="23"/>
      <c r="D76" s="24">
        <f>SUM(D77:D83)</f>
        <v>0</v>
      </c>
      <c r="E76" s="24">
        <f>SUM(E77:E83)</f>
        <v>0</v>
      </c>
      <c r="F76" s="24">
        <f>SUM(F77:F83)</f>
        <v>0</v>
      </c>
      <c r="G76" s="24">
        <f>SUM(G77:G83)</f>
        <v>0</v>
      </c>
      <c r="H76" s="24">
        <f>SUM(H77:H83)</f>
        <v>0</v>
      </c>
      <c r="I76" s="27">
        <f t="shared" si="6"/>
        <v>0</v>
      </c>
    </row>
    <row r="77" spans="2:9" x14ac:dyDescent="0.2">
      <c r="B77" s="25" t="s">
        <v>80</v>
      </c>
      <c r="C77" s="26"/>
      <c r="D77" s="24"/>
      <c r="E77" s="27"/>
      <c r="F77" s="24">
        <f t="shared" si="10"/>
        <v>0</v>
      </c>
      <c r="G77" s="27"/>
      <c r="H77" s="27"/>
      <c r="I77" s="27">
        <f t="shared" si="6"/>
        <v>0</v>
      </c>
    </row>
    <row r="78" spans="2:9" x14ac:dyDescent="0.2">
      <c r="B78" s="25" t="s">
        <v>81</v>
      </c>
      <c r="C78" s="26"/>
      <c r="D78" s="24"/>
      <c r="E78" s="27"/>
      <c r="F78" s="24">
        <f t="shared" si="10"/>
        <v>0</v>
      </c>
      <c r="G78" s="27"/>
      <c r="H78" s="27"/>
      <c r="I78" s="27">
        <f t="shared" si="6"/>
        <v>0</v>
      </c>
    </row>
    <row r="79" spans="2:9" x14ac:dyDescent="0.2">
      <c r="B79" s="25" t="s">
        <v>82</v>
      </c>
      <c r="C79" s="26"/>
      <c r="D79" s="24"/>
      <c r="E79" s="27"/>
      <c r="F79" s="24">
        <f t="shared" si="10"/>
        <v>0</v>
      </c>
      <c r="G79" s="27"/>
      <c r="H79" s="27"/>
      <c r="I79" s="27">
        <f t="shared" si="6"/>
        <v>0</v>
      </c>
    </row>
    <row r="80" spans="2:9" x14ac:dyDescent="0.2">
      <c r="B80" s="25" t="s">
        <v>83</v>
      </c>
      <c r="C80" s="26"/>
      <c r="D80" s="24"/>
      <c r="E80" s="27"/>
      <c r="F80" s="24">
        <f t="shared" si="10"/>
        <v>0</v>
      </c>
      <c r="G80" s="27"/>
      <c r="H80" s="27"/>
      <c r="I80" s="27">
        <f t="shared" si="6"/>
        <v>0</v>
      </c>
    </row>
    <row r="81" spans="2:9" x14ac:dyDescent="0.2">
      <c r="B81" s="25" t="s">
        <v>84</v>
      </c>
      <c r="C81" s="26"/>
      <c r="D81" s="24"/>
      <c r="E81" s="27"/>
      <c r="F81" s="24">
        <f t="shared" si="10"/>
        <v>0</v>
      </c>
      <c r="G81" s="27"/>
      <c r="H81" s="27"/>
      <c r="I81" s="27">
        <f t="shared" si="6"/>
        <v>0</v>
      </c>
    </row>
    <row r="82" spans="2:9" x14ac:dyDescent="0.2">
      <c r="B82" s="25" t="s">
        <v>85</v>
      </c>
      <c r="C82" s="26"/>
      <c r="D82" s="24"/>
      <c r="E82" s="27"/>
      <c r="F82" s="24">
        <f t="shared" si="10"/>
        <v>0</v>
      </c>
      <c r="G82" s="27"/>
      <c r="H82" s="27"/>
      <c r="I82" s="27">
        <f t="shared" si="6"/>
        <v>0</v>
      </c>
    </row>
    <row r="83" spans="2:9" x14ac:dyDescent="0.2">
      <c r="B83" s="25" t="s">
        <v>86</v>
      </c>
      <c r="C83" s="26"/>
      <c r="D83" s="24"/>
      <c r="E83" s="27"/>
      <c r="F83" s="24">
        <f t="shared" si="10"/>
        <v>0</v>
      </c>
      <c r="G83" s="27"/>
      <c r="H83" s="27"/>
      <c r="I83" s="27">
        <f t="shared" si="6"/>
        <v>0</v>
      </c>
    </row>
    <row r="84" spans="2:9" x14ac:dyDescent="0.2">
      <c r="B84" s="30"/>
      <c r="C84" s="31"/>
      <c r="D84" s="32"/>
      <c r="E84" s="33"/>
      <c r="F84" s="33"/>
      <c r="G84" s="33"/>
      <c r="H84" s="33"/>
      <c r="I84" s="33"/>
    </row>
    <row r="85" spans="2:9" x14ac:dyDescent="0.2">
      <c r="B85" s="34" t="s">
        <v>87</v>
      </c>
      <c r="C85" s="35"/>
      <c r="D85" s="36">
        <f t="shared" ref="D85:I85" si="12">D86+D104+D94+D114+D124+D134+D138+D147+D151</f>
        <v>1564841.25</v>
      </c>
      <c r="E85" s="36">
        <f>E86+E104+E94+E114+E124+E134+E138+E147+E151</f>
        <v>0</v>
      </c>
      <c r="F85" s="36">
        <f t="shared" si="12"/>
        <v>1564841.25</v>
      </c>
      <c r="G85" s="36">
        <f>G86+G104+G94+G114+G124+G134+G138+G147+G151</f>
        <v>682966.24</v>
      </c>
      <c r="H85" s="36">
        <f>H86+H104+H94+H114+H124+H134+H138+H147+H151</f>
        <v>682966.24</v>
      </c>
      <c r="I85" s="36">
        <f t="shared" si="12"/>
        <v>881875.01</v>
      </c>
    </row>
    <row r="86" spans="2:9" x14ac:dyDescent="0.2">
      <c r="B86" s="22" t="s">
        <v>14</v>
      </c>
      <c r="C86" s="23"/>
      <c r="D86" s="24">
        <f>SUM(D87:D93)</f>
        <v>0</v>
      </c>
      <c r="E86" s="24">
        <f>SUM(E87:E93)</f>
        <v>0</v>
      </c>
      <c r="F86" s="24">
        <f>SUM(F87:F93)</f>
        <v>0</v>
      </c>
      <c r="G86" s="24">
        <f>SUM(G87:G93)</f>
        <v>0</v>
      </c>
      <c r="H86" s="24">
        <f>SUM(H87:H93)</f>
        <v>0</v>
      </c>
      <c r="I86" s="27">
        <f t="shared" ref="I86:I149" si="13">F86-G86</f>
        <v>0</v>
      </c>
    </row>
    <row r="87" spans="2:9" x14ac:dyDescent="0.2">
      <c r="B87" s="25" t="s">
        <v>15</v>
      </c>
      <c r="C87" s="26"/>
      <c r="D87" s="24"/>
      <c r="E87" s="27"/>
      <c r="F87" s="24">
        <f t="shared" ref="F87:F103" si="14">D87+E87</f>
        <v>0</v>
      </c>
      <c r="G87" s="27"/>
      <c r="H87" s="27"/>
      <c r="I87" s="27">
        <f t="shared" si="13"/>
        <v>0</v>
      </c>
    </row>
    <row r="88" spans="2:9" x14ac:dyDescent="0.2">
      <c r="B88" s="25" t="s">
        <v>16</v>
      </c>
      <c r="C88" s="26"/>
      <c r="D88" s="24">
        <v>0</v>
      </c>
      <c r="E88" s="27">
        <v>0</v>
      </c>
      <c r="F88" s="24">
        <f t="shared" si="14"/>
        <v>0</v>
      </c>
      <c r="G88" s="27">
        <v>0</v>
      </c>
      <c r="H88" s="27">
        <v>0</v>
      </c>
      <c r="I88" s="27">
        <f t="shared" si="13"/>
        <v>0</v>
      </c>
    </row>
    <row r="89" spans="2:9" x14ac:dyDescent="0.2">
      <c r="B89" s="25" t="s">
        <v>17</v>
      </c>
      <c r="C89" s="26"/>
      <c r="D89" s="24"/>
      <c r="E89" s="27"/>
      <c r="F89" s="24">
        <f t="shared" si="14"/>
        <v>0</v>
      </c>
      <c r="G89" s="27"/>
      <c r="H89" s="27"/>
      <c r="I89" s="27">
        <f t="shared" si="13"/>
        <v>0</v>
      </c>
    </row>
    <row r="90" spans="2:9" x14ac:dyDescent="0.2">
      <c r="B90" s="25" t="s">
        <v>18</v>
      </c>
      <c r="C90" s="26"/>
      <c r="D90" s="24">
        <v>0</v>
      </c>
      <c r="E90" s="27">
        <v>0</v>
      </c>
      <c r="F90" s="24">
        <f t="shared" si="14"/>
        <v>0</v>
      </c>
      <c r="G90" s="27">
        <v>0</v>
      </c>
      <c r="H90" s="27">
        <v>0</v>
      </c>
      <c r="I90" s="27">
        <f t="shared" si="13"/>
        <v>0</v>
      </c>
    </row>
    <row r="91" spans="2:9" x14ac:dyDescent="0.2">
      <c r="B91" s="25" t="s">
        <v>19</v>
      </c>
      <c r="C91" s="26"/>
      <c r="D91" s="24">
        <v>0</v>
      </c>
      <c r="E91" s="27">
        <v>0</v>
      </c>
      <c r="F91" s="24">
        <f t="shared" si="14"/>
        <v>0</v>
      </c>
      <c r="G91" s="27">
        <v>0</v>
      </c>
      <c r="H91" s="27">
        <v>0</v>
      </c>
      <c r="I91" s="27">
        <f t="shared" si="13"/>
        <v>0</v>
      </c>
    </row>
    <row r="92" spans="2:9" x14ac:dyDescent="0.2">
      <c r="B92" s="25" t="s">
        <v>20</v>
      </c>
      <c r="C92" s="26"/>
      <c r="D92" s="24"/>
      <c r="E92" s="27"/>
      <c r="F92" s="24">
        <f t="shared" si="14"/>
        <v>0</v>
      </c>
      <c r="G92" s="27"/>
      <c r="H92" s="27"/>
      <c r="I92" s="27">
        <f t="shared" si="13"/>
        <v>0</v>
      </c>
    </row>
    <row r="93" spans="2:9" x14ac:dyDescent="0.2">
      <c r="B93" s="25" t="s">
        <v>21</v>
      </c>
      <c r="C93" s="26"/>
      <c r="D93" s="24"/>
      <c r="E93" s="27"/>
      <c r="F93" s="24">
        <f t="shared" si="14"/>
        <v>0</v>
      </c>
      <c r="G93" s="27"/>
      <c r="H93" s="27"/>
      <c r="I93" s="27">
        <f t="shared" si="13"/>
        <v>0</v>
      </c>
    </row>
    <row r="94" spans="2:9" x14ac:dyDescent="0.2">
      <c r="B94" s="22" t="s">
        <v>22</v>
      </c>
      <c r="C94" s="23"/>
      <c r="D94" s="24">
        <f>SUM(D95:D103)</f>
        <v>8667.2099999999991</v>
      </c>
      <c r="E94" s="24">
        <f>SUM(E95:E103)</f>
        <v>0</v>
      </c>
      <c r="F94" s="24">
        <f>SUM(F95:F103)</f>
        <v>8667.2099999999991</v>
      </c>
      <c r="G94" s="24">
        <f>SUM(G95:G103)</f>
        <v>5684</v>
      </c>
      <c r="H94" s="24">
        <f>SUM(H95:H103)</f>
        <v>5684</v>
      </c>
      <c r="I94" s="27">
        <f t="shared" si="13"/>
        <v>2983.2099999999991</v>
      </c>
    </row>
    <row r="95" spans="2:9" x14ac:dyDescent="0.2">
      <c r="B95" s="25" t="s">
        <v>23</v>
      </c>
      <c r="C95" s="26"/>
      <c r="D95" s="24"/>
      <c r="E95" s="27"/>
      <c r="F95" s="24">
        <f t="shared" si="14"/>
        <v>0</v>
      </c>
      <c r="G95" s="27"/>
      <c r="H95" s="27"/>
      <c r="I95" s="27">
        <f t="shared" si="13"/>
        <v>0</v>
      </c>
    </row>
    <row r="96" spans="2:9" x14ac:dyDescent="0.2">
      <c r="B96" s="25" t="s">
        <v>24</v>
      </c>
      <c r="C96" s="26"/>
      <c r="D96" s="24"/>
      <c r="E96" s="27"/>
      <c r="F96" s="24">
        <f t="shared" si="14"/>
        <v>0</v>
      </c>
      <c r="G96" s="27"/>
      <c r="H96" s="27"/>
      <c r="I96" s="27">
        <f t="shared" si="13"/>
        <v>0</v>
      </c>
    </row>
    <row r="97" spans="2:9" x14ac:dyDescent="0.2">
      <c r="B97" s="25" t="s">
        <v>25</v>
      </c>
      <c r="C97" s="26"/>
      <c r="D97" s="24"/>
      <c r="E97" s="27"/>
      <c r="F97" s="24">
        <f t="shared" si="14"/>
        <v>0</v>
      </c>
      <c r="G97" s="27"/>
      <c r="H97" s="27"/>
      <c r="I97" s="27">
        <f t="shared" si="13"/>
        <v>0</v>
      </c>
    </row>
    <row r="98" spans="2:9" x14ac:dyDescent="0.2">
      <c r="B98" s="25" t="s">
        <v>26</v>
      </c>
      <c r="C98" s="26"/>
      <c r="D98" s="24">
        <v>0</v>
      </c>
      <c r="E98" s="27">
        <v>0</v>
      </c>
      <c r="F98" s="24">
        <f t="shared" si="14"/>
        <v>0</v>
      </c>
      <c r="G98" s="27">
        <v>0</v>
      </c>
      <c r="H98" s="27">
        <v>0</v>
      </c>
      <c r="I98" s="27">
        <f t="shared" si="13"/>
        <v>0</v>
      </c>
    </row>
    <row r="99" spans="2:9" x14ac:dyDescent="0.2">
      <c r="B99" s="25" t="s">
        <v>27</v>
      </c>
      <c r="C99" s="26"/>
      <c r="D99" s="24"/>
      <c r="E99" s="27"/>
      <c r="F99" s="24">
        <f t="shared" si="14"/>
        <v>0</v>
      </c>
      <c r="G99" s="27"/>
      <c r="H99" s="27"/>
      <c r="I99" s="27">
        <f t="shared" si="13"/>
        <v>0</v>
      </c>
    </row>
    <row r="100" spans="2:9" x14ac:dyDescent="0.2">
      <c r="B100" s="25" t="s">
        <v>28</v>
      </c>
      <c r="C100" s="26"/>
      <c r="D100" s="24"/>
      <c r="E100" s="27"/>
      <c r="F100" s="24">
        <f t="shared" si="14"/>
        <v>0</v>
      </c>
      <c r="G100" s="27"/>
      <c r="H100" s="27"/>
      <c r="I100" s="27">
        <f t="shared" si="13"/>
        <v>0</v>
      </c>
    </row>
    <row r="101" spans="2:9" x14ac:dyDescent="0.2">
      <c r="B101" s="25" t="s">
        <v>29</v>
      </c>
      <c r="C101" s="26"/>
      <c r="D101" s="24"/>
      <c r="E101" s="27"/>
      <c r="F101" s="24">
        <f t="shared" si="14"/>
        <v>0</v>
      </c>
      <c r="G101" s="27"/>
      <c r="H101" s="27"/>
      <c r="I101" s="27">
        <f t="shared" si="13"/>
        <v>0</v>
      </c>
    </row>
    <row r="102" spans="2:9" x14ac:dyDescent="0.2">
      <c r="B102" s="25" t="s">
        <v>30</v>
      </c>
      <c r="C102" s="26"/>
      <c r="D102" s="24"/>
      <c r="E102" s="27"/>
      <c r="F102" s="24">
        <f t="shared" si="14"/>
        <v>0</v>
      </c>
      <c r="G102" s="27"/>
      <c r="H102" s="27"/>
      <c r="I102" s="27">
        <f t="shared" si="13"/>
        <v>0</v>
      </c>
    </row>
    <row r="103" spans="2:9" x14ac:dyDescent="0.2">
      <c r="B103" s="25" t="s">
        <v>31</v>
      </c>
      <c r="C103" s="26"/>
      <c r="D103" s="24">
        <v>8667.2099999999991</v>
      </c>
      <c r="E103" s="27">
        <v>0</v>
      </c>
      <c r="F103" s="24">
        <f t="shared" si="14"/>
        <v>8667.2099999999991</v>
      </c>
      <c r="G103" s="27">
        <v>5684</v>
      </c>
      <c r="H103" s="27">
        <v>5684</v>
      </c>
      <c r="I103" s="27">
        <f t="shared" si="13"/>
        <v>2983.2099999999991</v>
      </c>
    </row>
    <row r="104" spans="2:9" x14ac:dyDescent="0.2">
      <c r="B104" s="22" t="s">
        <v>32</v>
      </c>
      <c r="C104" s="23"/>
      <c r="D104" s="24">
        <f>SUM(D105:D113)</f>
        <v>854700</v>
      </c>
      <c r="E104" s="24">
        <f>SUM(E105:E113)</f>
        <v>0</v>
      </c>
      <c r="F104" s="24">
        <f>SUM(F105:F113)</f>
        <v>854700</v>
      </c>
      <c r="G104" s="24">
        <f>SUM(G105:G113)</f>
        <v>0</v>
      </c>
      <c r="H104" s="24">
        <f>SUM(H105:H113)</f>
        <v>0</v>
      </c>
      <c r="I104" s="27">
        <f t="shared" si="13"/>
        <v>854700</v>
      </c>
    </row>
    <row r="105" spans="2:9" x14ac:dyDescent="0.2">
      <c r="B105" s="25" t="s">
        <v>33</v>
      </c>
      <c r="C105" s="26"/>
      <c r="D105" s="24"/>
      <c r="E105" s="27"/>
      <c r="F105" s="27">
        <f>D105+E105</f>
        <v>0</v>
      </c>
      <c r="G105" s="27"/>
      <c r="H105" s="27"/>
      <c r="I105" s="27">
        <f t="shared" si="13"/>
        <v>0</v>
      </c>
    </row>
    <row r="106" spans="2:9" x14ac:dyDescent="0.2">
      <c r="B106" s="25" t="s">
        <v>34</v>
      </c>
      <c r="C106" s="26"/>
      <c r="D106" s="24"/>
      <c r="E106" s="27"/>
      <c r="F106" s="27">
        <f t="shared" ref="F106:F113" si="15">D106+E106</f>
        <v>0</v>
      </c>
      <c r="G106" s="27"/>
      <c r="H106" s="27"/>
      <c r="I106" s="27">
        <f t="shared" si="13"/>
        <v>0</v>
      </c>
    </row>
    <row r="107" spans="2:9" x14ac:dyDescent="0.2">
      <c r="B107" s="25" t="s">
        <v>35</v>
      </c>
      <c r="C107" s="26"/>
      <c r="D107" s="24">
        <v>854700</v>
      </c>
      <c r="E107" s="27">
        <v>0</v>
      </c>
      <c r="F107" s="27">
        <f t="shared" si="15"/>
        <v>854700</v>
      </c>
      <c r="G107" s="27">
        <v>0</v>
      </c>
      <c r="H107" s="27">
        <v>0</v>
      </c>
      <c r="I107" s="27">
        <f t="shared" si="13"/>
        <v>854700</v>
      </c>
    </row>
    <row r="108" spans="2:9" x14ac:dyDescent="0.2">
      <c r="B108" s="25" t="s">
        <v>36</v>
      </c>
      <c r="C108" s="26"/>
      <c r="D108" s="24"/>
      <c r="E108" s="27"/>
      <c r="F108" s="27">
        <f t="shared" si="15"/>
        <v>0</v>
      </c>
      <c r="G108" s="27"/>
      <c r="H108" s="27"/>
      <c r="I108" s="27">
        <f t="shared" si="13"/>
        <v>0</v>
      </c>
    </row>
    <row r="109" spans="2:9" x14ac:dyDescent="0.2">
      <c r="B109" s="25" t="s">
        <v>37</v>
      </c>
      <c r="C109" s="26"/>
      <c r="D109" s="24"/>
      <c r="E109" s="27"/>
      <c r="F109" s="27">
        <f t="shared" si="15"/>
        <v>0</v>
      </c>
      <c r="G109" s="27"/>
      <c r="H109" s="27"/>
      <c r="I109" s="27">
        <f t="shared" si="13"/>
        <v>0</v>
      </c>
    </row>
    <row r="110" spans="2:9" x14ac:dyDescent="0.2">
      <c r="B110" s="25" t="s">
        <v>38</v>
      </c>
      <c r="C110" s="26"/>
      <c r="D110" s="24"/>
      <c r="E110" s="27"/>
      <c r="F110" s="27">
        <f t="shared" si="15"/>
        <v>0</v>
      </c>
      <c r="G110" s="27"/>
      <c r="H110" s="27"/>
      <c r="I110" s="27">
        <f t="shared" si="13"/>
        <v>0</v>
      </c>
    </row>
    <row r="111" spans="2:9" x14ac:dyDescent="0.2">
      <c r="B111" s="25" t="s">
        <v>39</v>
      </c>
      <c r="C111" s="26"/>
      <c r="D111" s="24"/>
      <c r="E111" s="27"/>
      <c r="F111" s="27">
        <f t="shared" si="15"/>
        <v>0</v>
      </c>
      <c r="G111" s="27"/>
      <c r="H111" s="27"/>
      <c r="I111" s="27">
        <f t="shared" si="13"/>
        <v>0</v>
      </c>
    </row>
    <row r="112" spans="2:9" x14ac:dyDescent="0.2">
      <c r="B112" s="25" t="s">
        <v>40</v>
      </c>
      <c r="C112" s="26"/>
      <c r="D112" s="24">
        <v>0</v>
      </c>
      <c r="E112" s="27">
        <v>0</v>
      </c>
      <c r="F112" s="27">
        <f t="shared" si="15"/>
        <v>0</v>
      </c>
      <c r="G112" s="27">
        <v>0</v>
      </c>
      <c r="H112" s="27">
        <v>0</v>
      </c>
      <c r="I112" s="27">
        <f t="shared" si="13"/>
        <v>0</v>
      </c>
    </row>
    <row r="113" spans="2:9" x14ac:dyDescent="0.2">
      <c r="B113" s="25" t="s">
        <v>41</v>
      </c>
      <c r="C113" s="26"/>
      <c r="D113" s="24">
        <v>0</v>
      </c>
      <c r="E113" s="27">
        <v>0</v>
      </c>
      <c r="F113" s="27">
        <f t="shared" si="15"/>
        <v>0</v>
      </c>
      <c r="G113" s="27">
        <v>0</v>
      </c>
      <c r="H113" s="27">
        <v>0</v>
      </c>
      <c r="I113" s="27">
        <f t="shared" si="13"/>
        <v>0</v>
      </c>
    </row>
    <row r="114" spans="2:9" ht="25.5" customHeight="1" x14ac:dyDescent="0.2">
      <c r="B114" s="28" t="s">
        <v>42</v>
      </c>
      <c r="C114" s="29"/>
      <c r="D114" s="24">
        <f>SUM(D115:D123)</f>
        <v>0</v>
      </c>
      <c r="E114" s="24">
        <f>SUM(E115:E123)</f>
        <v>0</v>
      </c>
      <c r="F114" s="24">
        <f>SUM(F115:F123)</f>
        <v>0</v>
      </c>
      <c r="G114" s="24">
        <f>SUM(G115:G123)</f>
        <v>0</v>
      </c>
      <c r="H114" s="24">
        <f>SUM(H115:H123)</f>
        <v>0</v>
      </c>
      <c r="I114" s="27">
        <f t="shared" si="13"/>
        <v>0</v>
      </c>
    </row>
    <row r="115" spans="2:9" x14ac:dyDescent="0.2">
      <c r="B115" s="25" t="s">
        <v>43</v>
      </c>
      <c r="C115" s="26"/>
      <c r="D115" s="24"/>
      <c r="E115" s="27"/>
      <c r="F115" s="27">
        <f>D115+E115</f>
        <v>0</v>
      </c>
      <c r="G115" s="27"/>
      <c r="H115" s="27"/>
      <c r="I115" s="27">
        <f t="shared" si="13"/>
        <v>0</v>
      </c>
    </row>
    <row r="116" spans="2:9" x14ac:dyDescent="0.2">
      <c r="B116" s="25" t="s">
        <v>44</v>
      </c>
      <c r="C116" s="26"/>
      <c r="D116" s="24"/>
      <c r="E116" s="27"/>
      <c r="F116" s="27">
        <f t="shared" ref="F116:F123" si="16">D116+E116</f>
        <v>0</v>
      </c>
      <c r="G116" s="27"/>
      <c r="H116" s="27"/>
      <c r="I116" s="27">
        <f t="shared" si="13"/>
        <v>0</v>
      </c>
    </row>
    <row r="117" spans="2:9" x14ac:dyDescent="0.2">
      <c r="B117" s="25" t="s">
        <v>45</v>
      </c>
      <c r="C117" s="26"/>
      <c r="D117" s="24"/>
      <c r="E117" s="27"/>
      <c r="F117" s="27">
        <f t="shared" si="16"/>
        <v>0</v>
      </c>
      <c r="G117" s="27"/>
      <c r="H117" s="27"/>
      <c r="I117" s="27">
        <f t="shared" si="13"/>
        <v>0</v>
      </c>
    </row>
    <row r="118" spans="2:9" x14ac:dyDescent="0.2">
      <c r="B118" s="25" t="s">
        <v>46</v>
      </c>
      <c r="C118" s="26"/>
      <c r="D118" s="24"/>
      <c r="E118" s="27"/>
      <c r="F118" s="27">
        <f t="shared" si="16"/>
        <v>0</v>
      </c>
      <c r="G118" s="27"/>
      <c r="H118" s="27"/>
      <c r="I118" s="27">
        <f t="shared" si="13"/>
        <v>0</v>
      </c>
    </row>
    <row r="119" spans="2:9" x14ac:dyDescent="0.2">
      <c r="B119" s="25" t="s">
        <v>47</v>
      </c>
      <c r="C119" s="26"/>
      <c r="D119" s="24"/>
      <c r="E119" s="27"/>
      <c r="F119" s="27">
        <f t="shared" si="16"/>
        <v>0</v>
      </c>
      <c r="G119" s="27"/>
      <c r="H119" s="27"/>
      <c r="I119" s="27">
        <f t="shared" si="13"/>
        <v>0</v>
      </c>
    </row>
    <row r="120" spans="2:9" x14ac:dyDescent="0.2">
      <c r="B120" s="25" t="s">
        <v>48</v>
      </c>
      <c r="C120" s="26"/>
      <c r="D120" s="24"/>
      <c r="E120" s="27"/>
      <c r="F120" s="27">
        <f t="shared" si="16"/>
        <v>0</v>
      </c>
      <c r="G120" s="27"/>
      <c r="H120" s="27"/>
      <c r="I120" s="27">
        <f t="shared" si="13"/>
        <v>0</v>
      </c>
    </row>
    <row r="121" spans="2:9" x14ac:dyDescent="0.2">
      <c r="B121" s="25" t="s">
        <v>49</v>
      </c>
      <c r="C121" s="26"/>
      <c r="D121" s="24"/>
      <c r="E121" s="27"/>
      <c r="F121" s="27">
        <f t="shared" si="16"/>
        <v>0</v>
      </c>
      <c r="G121" s="27"/>
      <c r="H121" s="27"/>
      <c r="I121" s="27">
        <f t="shared" si="13"/>
        <v>0</v>
      </c>
    </row>
    <row r="122" spans="2:9" x14ac:dyDescent="0.2">
      <c r="B122" s="25" t="s">
        <v>50</v>
      </c>
      <c r="C122" s="26"/>
      <c r="D122" s="24"/>
      <c r="E122" s="27"/>
      <c r="F122" s="27">
        <f t="shared" si="16"/>
        <v>0</v>
      </c>
      <c r="G122" s="27"/>
      <c r="H122" s="27"/>
      <c r="I122" s="27">
        <f t="shared" si="13"/>
        <v>0</v>
      </c>
    </row>
    <row r="123" spans="2:9" x14ac:dyDescent="0.2">
      <c r="B123" s="25" t="s">
        <v>51</v>
      </c>
      <c r="C123" s="26"/>
      <c r="D123" s="24"/>
      <c r="E123" s="27"/>
      <c r="F123" s="27">
        <f t="shared" si="16"/>
        <v>0</v>
      </c>
      <c r="G123" s="27"/>
      <c r="H123" s="27"/>
      <c r="I123" s="27">
        <f t="shared" si="13"/>
        <v>0</v>
      </c>
    </row>
    <row r="124" spans="2:9" x14ac:dyDescent="0.2">
      <c r="B124" s="22" t="s">
        <v>52</v>
      </c>
      <c r="C124" s="23"/>
      <c r="D124" s="24">
        <f>SUM(D125:D133)</f>
        <v>701474.04</v>
      </c>
      <c r="E124" s="24">
        <f>SUM(E125:E133)</f>
        <v>0</v>
      </c>
      <c r="F124" s="24">
        <f>SUM(F125:F133)</f>
        <v>701474.04</v>
      </c>
      <c r="G124" s="24">
        <f>SUM(G125:G133)</f>
        <v>677282.24</v>
      </c>
      <c r="H124" s="24">
        <f>SUM(H125:H133)</f>
        <v>677282.24</v>
      </c>
      <c r="I124" s="27">
        <f t="shared" si="13"/>
        <v>24191.800000000047</v>
      </c>
    </row>
    <row r="125" spans="2:9" x14ac:dyDescent="0.2">
      <c r="B125" s="25" t="s">
        <v>53</v>
      </c>
      <c r="C125" s="26"/>
      <c r="D125" s="24">
        <v>368131.8</v>
      </c>
      <c r="E125" s="27">
        <v>0</v>
      </c>
      <c r="F125" s="27">
        <f>D125+E125</f>
        <v>368131.8</v>
      </c>
      <c r="G125" s="27">
        <v>343940</v>
      </c>
      <c r="H125" s="27">
        <v>343940</v>
      </c>
      <c r="I125" s="27">
        <f t="shared" si="13"/>
        <v>24191.799999999988</v>
      </c>
    </row>
    <row r="126" spans="2:9" x14ac:dyDescent="0.2">
      <c r="B126" s="25" t="s">
        <v>54</v>
      </c>
      <c r="C126" s="26"/>
      <c r="D126" s="24">
        <v>333342.24</v>
      </c>
      <c r="E126" s="27">
        <v>0</v>
      </c>
      <c r="F126" s="27">
        <f t="shared" ref="F126:F133" si="17">D126+E126</f>
        <v>333342.24</v>
      </c>
      <c r="G126" s="27">
        <v>333342.24</v>
      </c>
      <c r="H126" s="27">
        <v>333342.24</v>
      </c>
      <c r="I126" s="27">
        <f t="shared" si="13"/>
        <v>0</v>
      </c>
    </row>
    <row r="127" spans="2:9" x14ac:dyDescent="0.2">
      <c r="B127" s="25" t="s">
        <v>55</v>
      </c>
      <c r="C127" s="26"/>
      <c r="D127" s="24"/>
      <c r="E127" s="27"/>
      <c r="F127" s="27">
        <f t="shared" si="17"/>
        <v>0</v>
      </c>
      <c r="G127" s="27"/>
      <c r="H127" s="27"/>
      <c r="I127" s="27">
        <f t="shared" si="13"/>
        <v>0</v>
      </c>
    </row>
    <row r="128" spans="2:9" x14ac:dyDescent="0.2">
      <c r="B128" s="25" t="s">
        <v>56</v>
      </c>
      <c r="C128" s="26"/>
      <c r="D128" s="24"/>
      <c r="E128" s="27"/>
      <c r="F128" s="27">
        <f t="shared" si="17"/>
        <v>0</v>
      </c>
      <c r="G128" s="27"/>
      <c r="H128" s="27"/>
      <c r="I128" s="27">
        <f t="shared" si="13"/>
        <v>0</v>
      </c>
    </row>
    <row r="129" spans="2:9" x14ac:dyDescent="0.2">
      <c r="B129" s="25" t="s">
        <v>57</v>
      </c>
      <c r="C129" s="26"/>
      <c r="D129" s="24"/>
      <c r="E129" s="27"/>
      <c r="F129" s="27">
        <f t="shared" si="17"/>
        <v>0</v>
      </c>
      <c r="G129" s="27"/>
      <c r="H129" s="27"/>
      <c r="I129" s="27">
        <f t="shared" si="13"/>
        <v>0</v>
      </c>
    </row>
    <row r="130" spans="2:9" x14ac:dyDescent="0.2">
      <c r="B130" s="25" t="s">
        <v>58</v>
      </c>
      <c r="C130" s="26"/>
      <c r="D130" s="24"/>
      <c r="E130" s="27"/>
      <c r="F130" s="27">
        <f t="shared" si="17"/>
        <v>0</v>
      </c>
      <c r="G130" s="27"/>
      <c r="H130" s="27"/>
      <c r="I130" s="27">
        <f t="shared" si="13"/>
        <v>0</v>
      </c>
    </row>
    <row r="131" spans="2:9" x14ac:dyDescent="0.2">
      <c r="B131" s="25" t="s">
        <v>59</v>
      </c>
      <c r="C131" s="26"/>
      <c r="D131" s="24"/>
      <c r="E131" s="27"/>
      <c r="F131" s="27">
        <f t="shared" si="17"/>
        <v>0</v>
      </c>
      <c r="G131" s="27"/>
      <c r="H131" s="27"/>
      <c r="I131" s="27">
        <f t="shared" si="13"/>
        <v>0</v>
      </c>
    </row>
    <row r="132" spans="2:9" x14ac:dyDescent="0.2">
      <c r="B132" s="25" t="s">
        <v>60</v>
      </c>
      <c r="C132" s="26"/>
      <c r="D132" s="24"/>
      <c r="E132" s="27"/>
      <c r="F132" s="27">
        <f t="shared" si="17"/>
        <v>0</v>
      </c>
      <c r="G132" s="27"/>
      <c r="H132" s="27"/>
      <c r="I132" s="27">
        <f t="shared" si="13"/>
        <v>0</v>
      </c>
    </row>
    <row r="133" spans="2:9" x14ac:dyDescent="0.2">
      <c r="B133" s="25" t="s">
        <v>61</v>
      </c>
      <c r="C133" s="26"/>
      <c r="D133" s="24"/>
      <c r="E133" s="27"/>
      <c r="F133" s="27">
        <f t="shared" si="17"/>
        <v>0</v>
      </c>
      <c r="G133" s="27"/>
      <c r="H133" s="27"/>
      <c r="I133" s="27">
        <f t="shared" si="13"/>
        <v>0</v>
      </c>
    </row>
    <row r="134" spans="2:9" x14ac:dyDescent="0.2">
      <c r="B134" s="22" t="s">
        <v>62</v>
      </c>
      <c r="C134" s="23"/>
      <c r="D134" s="24">
        <f>SUM(D135:D137)</f>
        <v>0</v>
      </c>
      <c r="E134" s="24">
        <f>SUM(E135:E137)</f>
        <v>0</v>
      </c>
      <c r="F134" s="24">
        <f>SUM(F135:F137)</f>
        <v>0</v>
      </c>
      <c r="G134" s="24">
        <f>SUM(G135:G137)</f>
        <v>0</v>
      </c>
      <c r="H134" s="24">
        <f>SUM(H135:H137)</f>
        <v>0</v>
      </c>
      <c r="I134" s="27">
        <f t="shared" si="13"/>
        <v>0</v>
      </c>
    </row>
    <row r="135" spans="2:9" x14ac:dyDescent="0.2">
      <c r="B135" s="25" t="s">
        <v>63</v>
      </c>
      <c r="C135" s="26"/>
      <c r="D135" s="24"/>
      <c r="E135" s="27"/>
      <c r="F135" s="27">
        <f>D135+E135</f>
        <v>0</v>
      </c>
      <c r="G135" s="27"/>
      <c r="H135" s="27"/>
      <c r="I135" s="27">
        <f t="shared" si="13"/>
        <v>0</v>
      </c>
    </row>
    <row r="136" spans="2:9" x14ac:dyDescent="0.2">
      <c r="B136" s="25" t="s">
        <v>64</v>
      </c>
      <c r="C136" s="26"/>
      <c r="D136" s="24"/>
      <c r="E136" s="27"/>
      <c r="F136" s="27">
        <f>D136+E136</f>
        <v>0</v>
      </c>
      <c r="G136" s="27"/>
      <c r="H136" s="27"/>
      <c r="I136" s="27">
        <f t="shared" si="13"/>
        <v>0</v>
      </c>
    </row>
    <row r="137" spans="2:9" x14ac:dyDescent="0.2">
      <c r="B137" s="25" t="s">
        <v>65</v>
      </c>
      <c r="C137" s="26"/>
      <c r="D137" s="24"/>
      <c r="E137" s="27"/>
      <c r="F137" s="27">
        <f>D137+E137</f>
        <v>0</v>
      </c>
      <c r="G137" s="27"/>
      <c r="H137" s="27"/>
      <c r="I137" s="27">
        <f t="shared" si="13"/>
        <v>0</v>
      </c>
    </row>
    <row r="138" spans="2:9" x14ac:dyDescent="0.2">
      <c r="B138" s="22" t="s">
        <v>66</v>
      </c>
      <c r="C138" s="23"/>
      <c r="D138" s="24">
        <f>SUM(D139:D146)</f>
        <v>0</v>
      </c>
      <c r="E138" s="24">
        <f>SUM(E139:E146)</f>
        <v>0</v>
      </c>
      <c r="F138" s="24">
        <f>F139+F140+F141+F142+F143+F145+F146</f>
        <v>0</v>
      </c>
      <c r="G138" s="24">
        <f>SUM(G139:G146)</f>
        <v>0</v>
      </c>
      <c r="H138" s="24">
        <f>SUM(H139:H146)</f>
        <v>0</v>
      </c>
      <c r="I138" s="27">
        <f t="shared" si="13"/>
        <v>0</v>
      </c>
    </row>
    <row r="139" spans="2:9" x14ac:dyDescent="0.2">
      <c r="B139" s="25" t="s">
        <v>67</v>
      </c>
      <c r="C139" s="26"/>
      <c r="D139" s="24"/>
      <c r="E139" s="27"/>
      <c r="F139" s="27">
        <f>D139+E139</f>
        <v>0</v>
      </c>
      <c r="G139" s="27"/>
      <c r="H139" s="27"/>
      <c r="I139" s="27">
        <f t="shared" si="13"/>
        <v>0</v>
      </c>
    </row>
    <row r="140" spans="2:9" x14ac:dyDescent="0.2">
      <c r="B140" s="25" t="s">
        <v>68</v>
      </c>
      <c r="C140" s="26"/>
      <c r="D140" s="24"/>
      <c r="E140" s="27"/>
      <c r="F140" s="27">
        <f t="shared" ref="F140:F146" si="18">D140+E140</f>
        <v>0</v>
      </c>
      <c r="G140" s="27"/>
      <c r="H140" s="27"/>
      <c r="I140" s="27">
        <f t="shared" si="13"/>
        <v>0</v>
      </c>
    </row>
    <row r="141" spans="2:9" x14ac:dyDescent="0.2">
      <c r="B141" s="25" t="s">
        <v>69</v>
      </c>
      <c r="C141" s="26"/>
      <c r="D141" s="24"/>
      <c r="E141" s="27"/>
      <c r="F141" s="27">
        <f t="shared" si="18"/>
        <v>0</v>
      </c>
      <c r="G141" s="27"/>
      <c r="H141" s="27"/>
      <c r="I141" s="27">
        <f t="shared" si="13"/>
        <v>0</v>
      </c>
    </row>
    <row r="142" spans="2:9" x14ac:dyDescent="0.2">
      <c r="B142" s="25" t="s">
        <v>70</v>
      </c>
      <c r="C142" s="26"/>
      <c r="D142" s="24"/>
      <c r="E142" s="27"/>
      <c r="F142" s="27">
        <f t="shared" si="18"/>
        <v>0</v>
      </c>
      <c r="G142" s="27"/>
      <c r="H142" s="27"/>
      <c r="I142" s="27">
        <f t="shared" si="13"/>
        <v>0</v>
      </c>
    </row>
    <row r="143" spans="2:9" x14ac:dyDescent="0.2">
      <c r="B143" s="25" t="s">
        <v>71</v>
      </c>
      <c r="C143" s="26"/>
      <c r="D143" s="24"/>
      <c r="E143" s="27"/>
      <c r="F143" s="27">
        <f t="shared" si="18"/>
        <v>0</v>
      </c>
      <c r="G143" s="27"/>
      <c r="H143" s="27"/>
      <c r="I143" s="27">
        <f t="shared" si="13"/>
        <v>0</v>
      </c>
    </row>
    <row r="144" spans="2:9" x14ac:dyDescent="0.2">
      <c r="B144" s="25" t="s">
        <v>72</v>
      </c>
      <c r="C144" s="26"/>
      <c r="D144" s="24"/>
      <c r="E144" s="27"/>
      <c r="F144" s="27">
        <f t="shared" si="18"/>
        <v>0</v>
      </c>
      <c r="G144" s="27"/>
      <c r="H144" s="27"/>
      <c r="I144" s="27">
        <f t="shared" si="13"/>
        <v>0</v>
      </c>
    </row>
    <row r="145" spans="2:9" x14ac:dyDescent="0.2">
      <c r="B145" s="25" t="s">
        <v>73</v>
      </c>
      <c r="C145" s="26"/>
      <c r="D145" s="24"/>
      <c r="E145" s="27"/>
      <c r="F145" s="27">
        <f t="shared" si="18"/>
        <v>0</v>
      </c>
      <c r="G145" s="27"/>
      <c r="H145" s="27"/>
      <c r="I145" s="27">
        <f t="shared" si="13"/>
        <v>0</v>
      </c>
    </row>
    <row r="146" spans="2:9" x14ac:dyDescent="0.2">
      <c r="B146" s="25" t="s">
        <v>74</v>
      </c>
      <c r="C146" s="26"/>
      <c r="D146" s="24"/>
      <c r="E146" s="27"/>
      <c r="F146" s="27">
        <f t="shared" si="18"/>
        <v>0</v>
      </c>
      <c r="G146" s="27"/>
      <c r="H146" s="27"/>
      <c r="I146" s="27">
        <f t="shared" si="13"/>
        <v>0</v>
      </c>
    </row>
    <row r="147" spans="2:9" x14ac:dyDescent="0.2">
      <c r="B147" s="22" t="s">
        <v>75</v>
      </c>
      <c r="C147" s="23"/>
      <c r="D147" s="24">
        <f>SUM(D148:D150)</f>
        <v>0</v>
      </c>
      <c r="E147" s="24">
        <f>SUM(E148:E150)</f>
        <v>0</v>
      </c>
      <c r="F147" s="24">
        <f>SUM(F148:F150)</f>
        <v>0</v>
      </c>
      <c r="G147" s="24">
        <f>SUM(G148:G150)</f>
        <v>0</v>
      </c>
      <c r="H147" s="24">
        <f>SUM(H148:H150)</f>
        <v>0</v>
      </c>
      <c r="I147" s="27">
        <f t="shared" si="13"/>
        <v>0</v>
      </c>
    </row>
    <row r="148" spans="2:9" x14ac:dyDescent="0.2">
      <c r="B148" s="25" t="s">
        <v>76</v>
      </c>
      <c r="C148" s="26"/>
      <c r="D148" s="24"/>
      <c r="E148" s="27"/>
      <c r="F148" s="27">
        <f>D148+E148</f>
        <v>0</v>
      </c>
      <c r="G148" s="27"/>
      <c r="H148" s="27"/>
      <c r="I148" s="27">
        <f t="shared" si="13"/>
        <v>0</v>
      </c>
    </row>
    <row r="149" spans="2:9" x14ac:dyDescent="0.2">
      <c r="B149" s="25" t="s">
        <v>77</v>
      </c>
      <c r="C149" s="26"/>
      <c r="D149" s="24"/>
      <c r="E149" s="27"/>
      <c r="F149" s="27">
        <f>D149+E149</f>
        <v>0</v>
      </c>
      <c r="G149" s="27"/>
      <c r="H149" s="27"/>
      <c r="I149" s="27">
        <f t="shared" si="13"/>
        <v>0</v>
      </c>
    </row>
    <row r="150" spans="2:9" x14ac:dyDescent="0.2">
      <c r="B150" s="25" t="s">
        <v>78</v>
      </c>
      <c r="C150" s="26"/>
      <c r="D150" s="24"/>
      <c r="E150" s="27"/>
      <c r="F150" s="27">
        <f>D150+E150</f>
        <v>0</v>
      </c>
      <c r="G150" s="27"/>
      <c r="H150" s="27"/>
      <c r="I150" s="27">
        <f t="shared" ref="I150:I158" si="19">F150-G150</f>
        <v>0</v>
      </c>
    </row>
    <row r="151" spans="2:9" x14ac:dyDescent="0.2">
      <c r="B151" s="22" t="s">
        <v>79</v>
      </c>
      <c r="C151" s="23"/>
      <c r="D151" s="24">
        <f>SUM(D152:D158)</f>
        <v>0</v>
      </c>
      <c r="E151" s="24">
        <f>SUM(E152:E158)</f>
        <v>0</v>
      </c>
      <c r="F151" s="24">
        <f>SUM(F152:F158)</f>
        <v>0</v>
      </c>
      <c r="G151" s="24">
        <f>SUM(G152:G158)</f>
        <v>0</v>
      </c>
      <c r="H151" s="24">
        <f>SUM(H152:H158)</f>
        <v>0</v>
      </c>
      <c r="I151" s="27">
        <f t="shared" si="19"/>
        <v>0</v>
      </c>
    </row>
    <row r="152" spans="2:9" x14ac:dyDescent="0.2">
      <c r="B152" s="25" t="s">
        <v>80</v>
      </c>
      <c r="C152" s="26"/>
      <c r="D152" s="24"/>
      <c r="E152" s="27"/>
      <c r="F152" s="27">
        <f>D152+E152</f>
        <v>0</v>
      </c>
      <c r="G152" s="27"/>
      <c r="H152" s="27"/>
      <c r="I152" s="27">
        <f t="shared" si="19"/>
        <v>0</v>
      </c>
    </row>
    <row r="153" spans="2:9" x14ac:dyDescent="0.2">
      <c r="B153" s="25" t="s">
        <v>81</v>
      </c>
      <c r="C153" s="26"/>
      <c r="D153" s="24"/>
      <c r="E153" s="27"/>
      <c r="F153" s="27">
        <f t="shared" ref="F153:F158" si="20">D153+E153</f>
        <v>0</v>
      </c>
      <c r="G153" s="27"/>
      <c r="H153" s="27"/>
      <c r="I153" s="27">
        <f t="shared" si="19"/>
        <v>0</v>
      </c>
    </row>
    <row r="154" spans="2:9" x14ac:dyDescent="0.2">
      <c r="B154" s="25" t="s">
        <v>82</v>
      </c>
      <c r="C154" s="26"/>
      <c r="D154" s="24"/>
      <c r="E154" s="27"/>
      <c r="F154" s="27">
        <f t="shared" si="20"/>
        <v>0</v>
      </c>
      <c r="G154" s="27"/>
      <c r="H154" s="27"/>
      <c r="I154" s="27">
        <f t="shared" si="19"/>
        <v>0</v>
      </c>
    </row>
    <row r="155" spans="2:9" x14ac:dyDescent="0.2">
      <c r="B155" s="25" t="s">
        <v>83</v>
      </c>
      <c r="C155" s="26"/>
      <c r="D155" s="24"/>
      <c r="E155" s="27"/>
      <c r="F155" s="27">
        <f t="shared" si="20"/>
        <v>0</v>
      </c>
      <c r="G155" s="27"/>
      <c r="H155" s="27"/>
      <c r="I155" s="27">
        <f t="shared" si="19"/>
        <v>0</v>
      </c>
    </row>
    <row r="156" spans="2:9" x14ac:dyDescent="0.2">
      <c r="B156" s="25" t="s">
        <v>84</v>
      </c>
      <c r="C156" s="26"/>
      <c r="D156" s="24"/>
      <c r="E156" s="27"/>
      <c r="F156" s="27">
        <f t="shared" si="20"/>
        <v>0</v>
      </c>
      <c r="G156" s="27"/>
      <c r="H156" s="27"/>
      <c r="I156" s="27">
        <f t="shared" si="19"/>
        <v>0</v>
      </c>
    </row>
    <row r="157" spans="2:9" x14ac:dyDescent="0.2">
      <c r="B157" s="25" t="s">
        <v>85</v>
      </c>
      <c r="C157" s="26"/>
      <c r="D157" s="24"/>
      <c r="E157" s="27"/>
      <c r="F157" s="27">
        <f t="shared" si="20"/>
        <v>0</v>
      </c>
      <c r="G157" s="27"/>
      <c r="H157" s="27"/>
      <c r="I157" s="27">
        <f t="shared" si="19"/>
        <v>0</v>
      </c>
    </row>
    <row r="158" spans="2:9" x14ac:dyDescent="0.2">
      <c r="B158" s="25" t="s">
        <v>86</v>
      </c>
      <c r="C158" s="26"/>
      <c r="D158" s="24"/>
      <c r="E158" s="27"/>
      <c r="F158" s="27">
        <f t="shared" si="20"/>
        <v>0</v>
      </c>
      <c r="G158" s="27"/>
      <c r="H158" s="27"/>
      <c r="I158" s="27">
        <f t="shared" si="19"/>
        <v>0</v>
      </c>
    </row>
    <row r="159" spans="2:9" x14ac:dyDescent="0.2">
      <c r="B159" s="22"/>
      <c r="C159" s="23"/>
      <c r="D159" s="24"/>
      <c r="E159" s="27"/>
      <c r="F159" s="27"/>
      <c r="G159" s="27"/>
      <c r="H159" s="27"/>
      <c r="I159" s="27"/>
    </row>
    <row r="160" spans="2:9" x14ac:dyDescent="0.2">
      <c r="B160" s="37" t="s">
        <v>88</v>
      </c>
      <c r="C160" s="38"/>
      <c r="D160" s="21">
        <f t="shared" ref="D160:I160" si="21">D10+D85</f>
        <v>469299280.25</v>
      </c>
      <c r="E160" s="21">
        <f t="shared" si="21"/>
        <v>56989888.299999997</v>
      </c>
      <c r="F160" s="21">
        <f t="shared" si="21"/>
        <v>526289168.55000001</v>
      </c>
      <c r="G160" s="21">
        <f t="shared" si="21"/>
        <v>80489041.769999996</v>
      </c>
      <c r="H160" s="21">
        <f t="shared" si="21"/>
        <v>79767366.649999991</v>
      </c>
      <c r="I160" s="21">
        <f t="shared" si="21"/>
        <v>445800126.77999991</v>
      </c>
    </row>
    <row r="161" spans="2:9" ht="13.5" thickBot="1" x14ac:dyDescent="0.25">
      <c r="B161" s="39"/>
      <c r="C161" s="40"/>
      <c r="D161" s="41"/>
      <c r="E161" s="42"/>
      <c r="F161" s="42"/>
      <c r="G161" s="42"/>
      <c r="H161" s="42"/>
      <c r="I161" s="42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opLeftCell="A7" workbookViewId="0">
      <selection activeCell="B33" sqref="B33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43" t="s">
        <v>0</v>
      </c>
      <c r="C2" s="44"/>
      <c r="D2" s="44"/>
      <c r="E2" s="44"/>
      <c r="F2" s="44"/>
      <c r="G2" s="44"/>
      <c r="H2" s="45"/>
    </row>
    <row r="3" spans="2:8" x14ac:dyDescent="0.2">
      <c r="B3" s="46" t="s">
        <v>1</v>
      </c>
      <c r="C3" s="47"/>
      <c r="D3" s="47"/>
      <c r="E3" s="47"/>
      <c r="F3" s="47"/>
      <c r="G3" s="47"/>
      <c r="H3" s="48"/>
    </row>
    <row r="4" spans="2:8" x14ac:dyDescent="0.2">
      <c r="B4" s="46" t="s">
        <v>89</v>
      </c>
      <c r="C4" s="47"/>
      <c r="D4" s="47"/>
      <c r="E4" s="47"/>
      <c r="F4" s="47"/>
      <c r="G4" s="47"/>
      <c r="H4" s="48"/>
    </row>
    <row r="5" spans="2:8" x14ac:dyDescent="0.2">
      <c r="B5" s="46" t="s">
        <v>3</v>
      </c>
      <c r="C5" s="47"/>
      <c r="D5" s="47"/>
      <c r="E5" s="47"/>
      <c r="F5" s="47"/>
      <c r="G5" s="47"/>
      <c r="H5" s="48"/>
    </row>
    <row r="6" spans="2:8" ht="13.5" thickBot="1" x14ac:dyDescent="0.25">
      <c r="B6" s="49" t="s">
        <v>4</v>
      </c>
      <c r="C6" s="50"/>
      <c r="D6" s="50"/>
      <c r="E6" s="50"/>
      <c r="F6" s="50"/>
      <c r="G6" s="50"/>
      <c r="H6" s="51"/>
    </row>
    <row r="7" spans="2:8" ht="13.5" thickBot="1" x14ac:dyDescent="0.25">
      <c r="B7" s="52" t="s">
        <v>5</v>
      </c>
      <c r="C7" s="53" t="s">
        <v>6</v>
      </c>
      <c r="D7" s="54"/>
      <c r="E7" s="54"/>
      <c r="F7" s="54"/>
      <c r="G7" s="55"/>
      <c r="H7" s="52" t="s">
        <v>7</v>
      </c>
    </row>
    <row r="8" spans="2:8" ht="26.25" thickBot="1" x14ac:dyDescent="0.25">
      <c r="B8" s="56"/>
      <c r="C8" s="17" t="s">
        <v>8</v>
      </c>
      <c r="D8" s="17" t="s">
        <v>90</v>
      </c>
      <c r="E8" s="17" t="s">
        <v>91</v>
      </c>
      <c r="F8" s="17" t="s">
        <v>11</v>
      </c>
      <c r="G8" s="17" t="s">
        <v>92</v>
      </c>
      <c r="H8" s="56"/>
    </row>
    <row r="9" spans="2:8" x14ac:dyDescent="0.2">
      <c r="B9" s="57" t="s">
        <v>93</v>
      </c>
      <c r="C9" s="58">
        <f t="shared" ref="C9:H9" si="0">SUM(C10:C17)</f>
        <v>467734439</v>
      </c>
      <c r="D9" s="58">
        <f t="shared" si="0"/>
        <v>56989888.299999997</v>
      </c>
      <c r="E9" s="58">
        <f t="shared" si="0"/>
        <v>524724327.30000001</v>
      </c>
      <c r="F9" s="58">
        <f t="shared" si="0"/>
        <v>79806075.530000001</v>
      </c>
      <c r="G9" s="58">
        <f t="shared" si="0"/>
        <v>79084400.410000011</v>
      </c>
      <c r="H9" s="58">
        <f t="shared" si="0"/>
        <v>444918251.77000004</v>
      </c>
    </row>
    <row r="10" spans="2:8" x14ac:dyDescent="0.2">
      <c r="B10" s="59" t="s">
        <v>94</v>
      </c>
      <c r="C10" s="60">
        <v>455921870</v>
      </c>
      <c r="D10" s="60">
        <v>54374059.289999999</v>
      </c>
      <c r="E10" s="60">
        <f>C10+D10</f>
        <v>510295929.29000002</v>
      </c>
      <c r="F10" s="60">
        <v>77321942.260000005</v>
      </c>
      <c r="G10" s="60">
        <v>76615590.930000007</v>
      </c>
      <c r="H10" s="27">
        <f>E10-F10</f>
        <v>432973987.03000003</v>
      </c>
    </row>
    <row r="11" spans="2:8" x14ac:dyDescent="0.2">
      <c r="B11" s="59" t="s">
        <v>95</v>
      </c>
      <c r="C11" s="61">
        <v>11812569</v>
      </c>
      <c r="D11" s="61">
        <v>2615829.0099999998</v>
      </c>
      <c r="E11" s="61">
        <f>C11+D11</f>
        <v>14428398.01</v>
      </c>
      <c r="F11" s="61">
        <v>2484133.27</v>
      </c>
      <c r="G11" s="61">
        <v>2468809.48</v>
      </c>
      <c r="H11" s="27">
        <f>E11-F11</f>
        <v>11944264.74</v>
      </c>
    </row>
    <row r="12" spans="2:8" x14ac:dyDescent="0.2">
      <c r="B12" s="59"/>
      <c r="C12" s="61"/>
      <c r="D12" s="61"/>
      <c r="E12" s="61"/>
      <c r="F12" s="61"/>
      <c r="G12" s="61"/>
      <c r="H12" s="27">
        <f t="shared" ref="H12:H17" si="1">E12-F12</f>
        <v>0</v>
      </c>
    </row>
    <row r="13" spans="2:8" x14ac:dyDescent="0.2">
      <c r="B13" s="59"/>
      <c r="C13" s="61"/>
      <c r="D13" s="61"/>
      <c r="E13" s="61"/>
      <c r="F13" s="61"/>
      <c r="G13" s="61"/>
      <c r="H13" s="27">
        <f t="shared" si="1"/>
        <v>0</v>
      </c>
    </row>
    <row r="14" spans="2:8" x14ac:dyDescent="0.2">
      <c r="B14" s="59"/>
      <c r="C14" s="61"/>
      <c r="D14" s="61"/>
      <c r="E14" s="61"/>
      <c r="F14" s="61"/>
      <c r="G14" s="61"/>
      <c r="H14" s="27">
        <f t="shared" si="1"/>
        <v>0</v>
      </c>
    </row>
    <row r="15" spans="2:8" x14ac:dyDescent="0.2">
      <c r="B15" s="59"/>
      <c r="C15" s="61"/>
      <c r="D15" s="61"/>
      <c r="E15" s="61"/>
      <c r="F15" s="61"/>
      <c r="G15" s="61"/>
      <c r="H15" s="27">
        <f t="shared" si="1"/>
        <v>0</v>
      </c>
    </row>
    <row r="16" spans="2:8" x14ac:dyDescent="0.2">
      <c r="B16" s="59"/>
      <c r="C16" s="61"/>
      <c r="D16" s="61"/>
      <c r="E16" s="61"/>
      <c r="F16" s="61"/>
      <c r="G16" s="61"/>
      <c r="H16" s="27">
        <f t="shared" si="1"/>
        <v>0</v>
      </c>
    </row>
    <row r="17" spans="2:8" x14ac:dyDescent="0.2">
      <c r="B17" s="59"/>
      <c r="C17" s="61"/>
      <c r="D17" s="61"/>
      <c r="E17" s="61"/>
      <c r="F17" s="61"/>
      <c r="G17" s="61"/>
      <c r="H17" s="27">
        <f t="shared" si="1"/>
        <v>0</v>
      </c>
    </row>
    <row r="18" spans="2:8" x14ac:dyDescent="0.2">
      <c r="B18" s="62"/>
      <c r="C18" s="61"/>
      <c r="D18" s="61"/>
      <c r="E18" s="61"/>
      <c r="F18" s="61"/>
      <c r="G18" s="61"/>
      <c r="H18" s="61"/>
    </row>
    <row r="19" spans="2:8" x14ac:dyDescent="0.2">
      <c r="B19" s="63" t="s">
        <v>96</v>
      </c>
      <c r="C19" s="64">
        <f t="shared" ref="C19:H19" si="2">SUM(C20:C27)</f>
        <v>1564841.25</v>
      </c>
      <c r="D19" s="64">
        <f t="shared" si="2"/>
        <v>0</v>
      </c>
      <c r="E19" s="64">
        <f t="shared" si="2"/>
        <v>1564841.25</v>
      </c>
      <c r="F19" s="64">
        <f t="shared" si="2"/>
        <v>682966.24</v>
      </c>
      <c r="G19" s="64">
        <f t="shared" si="2"/>
        <v>682966.24</v>
      </c>
      <c r="H19" s="64">
        <f t="shared" si="2"/>
        <v>881875.01</v>
      </c>
    </row>
    <row r="20" spans="2:8" x14ac:dyDescent="0.2">
      <c r="B20" s="59" t="s">
        <v>94</v>
      </c>
      <c r="C20" s="60">
        <v>1564841.25</v>
      </c>
      <c r="D20" s="60">
        <v>0</v>
      </c>
      <c r="E20" s="60">
        <f>C20+D20</f>
        <v>1564841.25</v>
      </c>
      <c r="F20" s="60">
        <v>682966.24</v>
      </c>
      <c r="G20" s="60">
        <v>682966.24</v>
      </c>
      <c r="H20" s="27">
        <f>E20-F20</f>
        <v>881875.01</v>
      </c>
    </row>
    <row r="21" spans="2:8" x14ac:dyDescent="0.2">
      <c r="B21" s="59"/>
      <c r="C21" s="60"/>
      <c r="D21" s="60"/>
      <c r="E21" s="60"/>
      <c r="F21" s="60"/>
      <c r="G21" s="60"/>
      <c r="H21" s="27">
        <f t="shared" ref="H21:H28" si="3">E21-F21</f>
        <v>0</v>
      </c>
    </row>
    <row r="22" spans="2:8" x14ac:dyDescent="0.2">
      <c r="B22" s="59"/>
      <c r="C22" s="60"/>
      <c r="D22" s="60"/>
      <c r="E22" s="60"/>
      <c r="F22" s="60"/>
      <c r="G22" s="60"/>
      <c r="H22" s="27">
        <f t="shared" si="3"/>
        <v>0</v>
      </c>
    </row>
    <row r="23" spans="2:8" x14ac:dyDescent="0.2">
      <c r="B23" s="59"/>
      <c r="C23" s="60"/>
      <c r="D23" s="60"/>
      <c r="E23" s="60"/>
      <c r="F23" s="60"/>
      <c r="G23" s="60"/>
      <c r="H23" s="27">
        <f t="shared" si="3"/>
        <v>0</v>
      </c>
    </row>
    <row r="24" spans="2:8" x14ac:dyDescent="0.2">
      <c r="B24" s="59"/>
      <c r="C24" s="61"/>
      <c r="D24" s="61"/>
      <c r="E24" s="61"/>
      <c r="F24" s="61"/>
      <c r="G24" s="61"/>
      <c r="H24" s="27">
        <f t="shared" si="3"/>
        <v>0</v>
      </c>
    </row>
    <row r="25" spans="2:8" x14ac:dyDescent="0.2">
      <c r="B25" s="59"/>
      <c r="C25" s="61"/>
      <c r="D25" s="61"/>
      <c r="E25" s="61"/>
      <c r="F25" s="61"/>
      <c r="G25" s="61"/>
      <c r="H25" s="27">
        <f t="shared" si="3"/>
        <v>0</v>
      </c>
    </row>
    <row r="26" spans="2:8" x14ac:dyDescent="0.2">
      <c r="B26" s="59"/>
      <c r="C26" s="61"/>
      <c r="D26" s="61"/>
      <c r="E26" s="61"/>
      <c r="F26" s="61"/>
      <c r="G26" s="61"/>
      <c r="H26" s="27">
        <f t="shared" si="3"/>
        <v>0</v>
      </c>
    </row>
    <row r="27" spans="2:8" x14ac:dyDescent="0.2">
      <c r="B27" s="59"/>
      <c r="C27" s="61"/>
      <c r="D27" s="61"/>
      <c r="E27" s="61"/>
      <c r="F27" s="61"/>
      <c r="G27" s="61"/>
      <c r="H27" s="27">
        <f t="shared" si="3"/>
        <v>0</v>
      </c>
    </row>
    <row r="28" spans="2:8" x14ac:dyDescent="0.2">
      <c r="B28" s="62"/>
      <c r="C28" s="61"/>
      <c r="D28" s="61"/>
      <c r="E28" s="61"/>
      <c r="F28" s="61"/>
      <c r="G28" s="61"/>
      <c r="H28" s="27">
        <f t="shared" si="3"/>
        <v>0</v>
      </c>
    </row>
    <row r="29" spans="2:8" x14ac:dyDescent="0.2">
      <c r="B29" s="57" t="s">
        <v>88</v>
      </c>
      <c r="C29" s="65">
        <f t="shared" ref="C29:H29" si="4">C9+C19</f>
        <v>469299280.25</v>
      </c>
      <c r="D29" s="65">
        <f t="shared" si="4"/>
        <v>56989888.299999997</v>
      </c>
      <c r="E29" s="65">
        <f t="shared" si="4"/>
        <v>526289168.55000001</v>
      </c>
      <c r="F29" s="65">
        <f t="shared" si="4"/>
        <v>80489041.769999996</v>
      </c>
      <c r="G29" s="65">
        <f t="shared" si="4"/>
        <v>79767366.650000006</v>
      </c>
      <c r="H29" s="65">
        <f t="shared" si="4"/>
        <v>445800126.78000003</v>
      </c>
    </row>
    <row r="30" spans="2:8" ht="13.5" thickBot="1" x14ac:dyDescent="0.25">
      <c r="B30" s="66"/>
      <c r="C30" s="67"/>
      <c r="D30" s="67"/>
      <c r="E30" s="67"/>
      <c r="F30" s="67"/>
      <c r="G30" s="67"/>
      <c r="H30" s="67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C27" sqref="C26:C27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2" t="s">
        <v>0</v>
      </c>
      <c r="B2" s="3"/>
      <c r="C2" s="3"/>
      <c r="D2" s="3"/>
      <c r="E2" s="3"/>
      <c r="F2" s="3"/>
      <c r="G2" s="4"/>
    </row>
    <row r="3" spans="1:7" x14ac:dyDescent="0.2">
      <c r="A3" s="5" t="s">
        <v>1</v>
      </c>
      <c r="B3" s="6"/>
      <c r="C3" s="6"/>
      <c r="D3" s="6"/>
      <c r="E3" s="6"/>
      <c r="F3" s="6"/>
      <c r="G3" s="7"/>
    </row>
    <row r="4" spans="1:7" x14ac:dyDescent="0.2">
      <c r="A4" s="5" t="s">
        <v>97</v>
      </c>
      <c r="B4" s="6"/>
      <c r="C4" s="6"/>
      <c r="D4" s="6"/>
      <c r="E4" s="6"/>
      <c r="F4" s="6"/>
      <c r="G4" s="7"/>
    </row>
    <row r="5" spans="1:7" x14ac:dyDescent="0.2">
      <c r="A5" s="5" t="s">
        <v>3</v>
      </c>
      <c r="B5" s="6"/>
      <c r="C5" s="6"/>
      <c r="D5" s="6"/>
      <c r="E5" s="6"/>
      <c r="F5" s="6"/>
      <c r="G5" s="7"/>
    </row>
    <row r="6" spans="1:7" ht="13.5" thickBot="1" x14ac:dyDescent="0.25">
      <c r="A6" s="8" t="s">
        <v>4</v>
      </c>
      <c r="B6" s="9"/>
      <c r="C6" s="9"/>
      <c r="D6" s="9"/>
      <c r="E6" s="9"/>
      <c r="F6" s="9"/>
      <c r="G6" s="10"/>
    </row>
    <row r="7" spans="1:7" ht="15.75" customHeight="1" x14ac:dyDescent="0.2">
      <c r="A7" s="2" t="s">
        <v>5</v>
      </c>
      <c r="B7" s="43" t="s">
        <v>6</v>
      </c>
      <c r="C7" s="44"/>
      <c r="D7" s="44"/>
      <c r="E7" s="44"/>
      <c r="F7" s="45"/>
      <c r="G7" s="52" t="s">
        <v>7</v>
      </c>
    </row>
    <row r="8" spans="1:7" ht="15.75" customHeight="1" thickBot="1" x14ac:dyDescent="0.25">
      <c r="A8" s="5"/>
      <c r="B8" s="49"/>
      <c r="C8" s="50"/>
      <c r="D8" s="50"/>
      <c r="E8" s="50"/>
      <c r="F8" s="51"/>
      <c r="G8" s="68"/>
    </row>
    <row r="9" spans="1:7" ht="26.25" thickBot="1" x14ac:dyDescent="0.25">
      <c r="A9" s="8"/>
      <c r="B9" s="69" t="s">
        <v>8</v>
      </c>
      <c r="C9" s="17" t="s">
        <v>9</v>
      </c>
      <c r="D9" s="17" t="s">
        <v>10</v>
      </c>
      <c r="E9" s="17" t="s">
        <v>11</v>
      </c>
      <c r="F9" s="17" t="s">
        <v>92</v>
      </c>
      <c r="G9" s="56"/>
    </row>
    <row r="10" spans="1:7" x14ac:dyDescent="0.2">
      <c r="A10" s="70"/>
      <c r="B10" s="71"/>
      <c r="C10" s="71"/>
      <c r="D10" s="71"/>
      <c r="E10" s="71"/>
      <c r="F10" s="71"/>
      <c r="G10" s="71"/>
    </row>
    <row r="11" spans="1:7" x14ac:dyDescent="0.2">
      <c r="A11" s="72" t="s">
        <v>98</v>
      </c>
      <c r="B11" s="73">
        <f t="shared" ref="B11:G11" si="0">B12+B22+B31+B42</f>
        <v>467734439</v>
      </c>
      <c r="C11" s="73">
        <f t="shared" si="0"/>
        <v>56989888.299999997</v>
      </c>
      <c r="D11" s="73">
        <f t="shared" si="0"/>
        <v>524724327.30000001</v>
      </c>
      <c r="E11" s="73">
        <f t="shared" si="0"/>
        <v>79806075.530000001</v>
      </c>
      <c r="F11" s="73">
        <f t="shared" si="0"/>
        <v>79084400.409999996</v>
      </c>
      <c r="G11" s="73">
        <f t="shared" si="0"/>
        <v>444918251.76999998</v>
      </c>
    </row>
    <row r="12" spans="1:7" x14ac:dyDescent="0.2">
      <c r="A12" s="72" t="s">
        <v>99</v>
      </c>
      <c r="B12" s="73">
        <f>SUM(B13:B20)</f>
        <v>467734439</v>
      </c>
      <c r="C12" s="73">
        <f>SUM(C13:C20)</f>
        <v>56989888.299999997</v>
      </c>
      <c r="D12" s="73">
        <f>SUM(D13:D20)</f>
        <v>524724327.30000001</v>
      </c>
      <c r="E12" s="73">
        <f>SUM(E13:E20)</f>
        <v>79806075.530000001</v>
      </c>
      <c r="F12" s="73">
        <f>SUM(F13:F20)</f>
        <v>79084400.409999996</v>
      </c>
      <c r="G12" s="73">
        <f>D12-E12</f>
        <v>444918251.76999998</v>
      </c>
    </row>
    <row r="13" spans="1:7" x14ac:dyDescent="0.2">
      <c r="A13" s="74" t="s">
        <v>100</v>
      </c>
      <c r="B13" s="75"/>
      <c r="C13" s="75"/>
      <c r="D13" s="75">
        <f>B13+C13</f>
        <v>0</v>
      </c>
      <c r="E13" s="75"/>
      <c r="F13" s="75"/>
      <c r="G13" s="75">
        <f t="shared" ref="G13:G20" si="1">D13-E13</f>
        <v>0</v>
      </c>
    </row>
    <row r="14" spans="1:7" x14ac:dyDescent="0.2">
      <c r="A14" s="74" t="s">
        <v>101</v>
      </c>
      <c r="B14" s="75">
        <v>467734439</v>
      </c>
      <c r="C14" s="75">
        <v>56989888.299999997</v>
      </c>
      <c r="D14" s="75">
        <f t="shared" ref="D14:D20" si="2">B14+C14</f>
        <v>524724327.30000001</v>
      </c>
      <c r="E14" s="75">
        <v>79806075.530000001</v>
      </c>
      <c r="F14" s="75">
        <v>79084400.409999996</v>
      </c>
      <c r="G14" s="75">
        <f t="shared" si="1"/>
        <v>444918251.76999998</v>
      </c>
    </row>
    <row r="15" spans="1:7" x14ac:dyDescent="0.2">
      <c r="A15" s="74" t="s">
        <v>102</v>
      </c>
      <c r="B15" s="75"/>
      <c r="C15" s="75"/>
      <c r="D15" s="75">
        <f t="shared" si="2"/>
        <v>0</v>
      </c>
      <c r="E15" s="75"/>
      <c r="F15" s="75"/>
      <c r="G15" s="75">
        <f t="shared" si="1"/>
        <v>0</v>
      </c>
    </row>
    <row r="16" spans="1:7" x14ac:dyDescent="0.2">
      <c r="A16" s="74" t="s">
        <v>103</v>
      </c>
      <c r="B16" s="75"/>
      <c r="C16" s="75"/>
      <c r="D16" s="75">
        <f t="shared" si="2"/>
        <v>0</v>
      </c>
      <c r="E16" s="75"/>
      <c r="F16" s="75"/>
      <c r="G16" s="75">
        <f t="shared" si="1"/>
        <v>0</v>
      </c>
    </row>
    <row r="17" spans="1:7" x14ac:dyDescent="0.2">
      <c r="A17" s="74" t="s">
        <v>104</v>
      </c>
      <c r="B17" s="75"/>
      <c r="C17" s="75"/>
      <c r="D17" s="75">
        <f t="shared" si="2"/>
        <v>0</v>
      </c>
      <c r="E17" s="75"/>
      <c r="F17" s="75"/>
      <c r="G17" s="75">
        <f t="shared" si="1"/>
        <v>0</v>
      </c>
    </row>
    <row r="18" spans="1:7" x14ac:dyDescent="0.2">
      <c r="A18" s="74" t="s">
        <v>105</v>
      </c>
      <c r="B18" s="75"/>
      <c r="C18" s="75"/>
      <c r="D18" s="75">
        <f t="shared" si="2"/>
        <v>0</v>
      </c>
      <c r="E18" s="75"/>
      <c r="F18" s="75"/>
      <c r="G18" s="75">
        <f t="shared" si="1"/>
        <v>0</v>
      </c>
    </row>
    <row r="19" spans="1:7" x14ac:dyDescent="0.2">
      <c r="A19" s="74" t="s">
        <v>106</v>
      </c>
      <c r="B19" s="75"/>
      <c r="C19" s="75"/>
      <c r="D19" s="75">
        <f t="shared" si="2"/>
        <v>0</v>
      </c>
      <c r="E19" s="75"/>
      <c r="F19" s="75"/>
      <c r="G19" s="75">
        <f t="shared" si="1"/>
        <v>0</v>
      </c>
    </row>
    <row r="20" spans="1:7" x14ac:dyDescent="0.2">
      <c r="A20" s="74" t="s">
        <v>107</v>
      </c>
      <c r="B20" s="75"/>
      <c r="C20" s="75"/>
      <c r="D20" s="75">
        <f t="shared" si="2"/>
        <v>0</v>
      </c>
      <c r="E20" s="75"/>
      <c r="F20" s="75"/>
      <c r="G20" s="75">
        <f t="shared" si="1"/>
        <v>0</v>
      </c>
    </row>
    <row r="21" spans="1:7" x14ac:dyDescent="0.2">
      <c r="A21" s="76"/>
      <c r="B21" s="75"/>
      <c r="C21" s="75"/>
      <c r="D21" s="75"/>
      <c r="E21" s="75"/>
      <c r="F21" s="75"/>
      <c r="G21" s="75"/>
    </row>
    <row r="22" spans="1:7" x14ac:dyDescent="0.2">
      <c r="A22" s="72" t="s">
        <v>108</v>
      </c>
      <c r="B22" s="73">
        <f>SUM(B23:B29)</f>
        <v>0</v>
      </c>
      <c r="C22" s="73">
        <f>SUM(C23:C29)</f>
        <v>0</v>
      </c>
      <c r="D22" s="73">
        <f>SUM(D23:D29)</f>
        <v>0</v>
      </c>
      <c r="E22" s="73">
        <f>SUM(E23:E29)</f>
        <v>0</v>
      </c>
      <c r="F22" s="73">
        <f>SUM(F23:F29)</f>
        <v>0</v>
      </c>
      <c r="G22" s="73">
        <f t="shared" ref="G22:G29" si="3">D22-E22</f>
        <v>0</v>
      </c>
    </row>
    <row r="23" spans="1:7" x14ac:dyDescent="0.2">
      <c r="A23" s="74" t="s">
        <v>109</v>
      </c>
      <c r="B23" s="75"/>
      <c r="C23" s="75"/>
      <c r="D23" s="75">
        <f>B23+C23</f>
        <v>0</v>
      </c>
      <c r="E23" s="75"/>
      <c r="F23" s="75"/>
      <c r="G23" s="75">
        <f t="shared" si="3"/>
        <v>0</v>
      </c>
    </row>
    <row r="24" spans="1:7" x14ac:dyDescent="0.2">
      <c r="A24" s="74" t="s">
        <v>110</v>
      </c>
      <c r="B24" s="75"/>
      <c r="C24" s="75"/>
      <c r="D24" s="75">
        <f t="shared" ref="D24:D29" si="4">B24+C24</f>
        <v>0</v>
      </c>
      <c r="E24" s="75"/>
      <c r="F24" s="75"/>
      <c r="G24" s="75">
        <f t="shared" si="3"/>
        <v>0</v>
      </c>
    </row>
    <row r="25" spans="1:7" x14ac:dyDescent="0.2">
      <c r="A25" s="74" t="s">
        <v>111</v>
      </c>
      <c r="B25" s="75"/>
      <c r="C25" s="75"/>
      <c r="D25" s="75">
        <f t="shared" si="4"/>
        <v>0</v>
      </c>
      <c r="E25" s="75"/>
      <c r="F25" s="75"/>
      <c r="G25" s="75">
        <f t="shared" si="3"/>
        <v>0</v>
      </c>
    </row>
    <row r="26" spans="1:7" x14ac:dyDescent="0.2">
      <c r="A26" s="74" t="s">
        <v>112</v>
      </c>
      <c r="B26" s="75"/>
      <c r="C26" s="75"/>
      <c r="D26" s="75">
        <f t="shared" si="4"/>
        <v>0</v>
      </c>
      <c r="E26" s="75"/>
      <c r="F26" s="75"/>
      <c r="G26" s="75">
        <f t="shared" si="3"/>
        <v>0</v>
      </c>
    </row>
    <row r="27" spans="1:7" x14ac:dyDescent="0.2">
      <c r="A27" s="74" t="s">
        <v>113</v>
      </c>
      <c r="B27" s="75"/>
      <c r="C27" s="75"/>
      <c r="D27" s="75">
        <f t="shared" si="4"/>
        <v>0</v>
      </c>
      <c r="E27" s="75"/>
      <c r="F27" s="75"/>
      <c r="G27" s="75">
        <f t="shared" si="3"/>
        <v>0</v>
      </c>
    </row>
    <row r="28" spans="1:7" x14ac:dyDescent="0.2">
      <c r="A28" s="74" t="s">
        <v>114</v>
      </c>
      <c r="B28" s="75"/>
      <c r="C28" s="75"/>
      <c r="D28" s="75">
        <f t="shared" si="4"/>
        <v>0</v>
      </c>
      <c r="E28" s="75"/>
      <c r="F28" s="75"/>
      <c r="G28" s="75">
        <f t="shared" si="3"/>
        <v>0</v>
      </c>
    </row>
    <row r="29" spans="1:7" x14ac:dyDescent="0.2">
      <c r="A29" s="74" t="s">
        <v>115</v>
      </c>
      <c r="B29" s="75"/>
      <c r="C29" s="75"/>
      <c r="D29" s="75">
        <f t="shared" si="4"/>
        <v>0</v>
      </c>
      <c r="E29" s="75"/>
      <c r="F29" s="75"/>
      <c r="G29" s="75">
        <f t="shared" si="3"/>
        <v>0</v>
      </c>
    </row>
    <row r="30" spans="1:7" x14ac:dyDescent="0.2">
      <c r="A30" s="76"/>
      <c r="B30" s="75"/>
      <c r="C30" s="75"/>
      <c r="D30" s="75"/>
      <c r="E30" s="75"/>
      <c r="F30" s="75"/>
      <c r="G30" s="75"/>
    </row>
    <row r="31" spans="1:7" x14ac:dyDescent="0.2">
      <c r="A31" s="72" t="s">
        <v>116</v>
      </c>
      <c r="B31" s="73">
        <f>SUM(B32:B40)</f>
        <v>0</v>
      </c>
      <c r="C31" s="73">
        <f>SUM(C32:C40)</f>
        <v>0</v>
      </c>
      <c r="D31" s="73">
        <f>SUM(D32:D40)</f>
        <v>0</v>
      </c>
      <c r="E31" s="73">
        <f>SUM(E32:E40)</f>
        <v>0</v>
      </c>
      <c r="F31" s="73">
        <f>SUM(F32:F40)</f>
        <v>0</v>
      </c>
      <c r="G31" s="73">
        <f t="shared" ref="G31:G40" si="5">D31-E31</f>
        <v>0</v>
      </c>
    </row>
    <row r="32" spans="1:7" x14ac:dyDescent="0.2">
      <c r="A32" s="74" t="s">
        <v>117</v>
      </c>
      <c r="B32" s="75"/>
      <c r="C32" s="75"/>
      <c r="D32" s="75">
        <f>B32+C32</f>
        <v>0</v>
      </c>
      <c r="E32" s="75"/>
      <c r="F32" s="75"/>
      <c r="G32" s="75">
        <f t="shared" si="5"/>
        <v>0</v>
      </c>
    </row>
    <row r="33" spans="1:7" x14ac:dyDescent="0.2">
      <c r="A33" s="74" t="s">
        <v>118</v>
      </c>
      <c r="B33" s="75"/>
      <c r="C33" s="75"/>
      <c r="D33" s="75">
        <f t="shared" ref="D33:D40" si="6">B33+C33</f>
        <v>0</v>
      </c>
      <c r="E33" s="75"/>
      <c r="F33" s="75"/>
      <c r="G33" s="75">
        <f t="shared" si="5"/>
        <v>0</v>
      </c>
    </row>
    <row r="34" spans="1:7" x14ac:dyDescent="0.2">
      <c r="A34" s="74" t="s">
        <v>119</v>
      </c>
      <c r="B34" s="75"/>
      <c r="C34" s="75"/>
      <c r="D34" s="75">
        <f t="shared" si="6"/>
        <v>0</v>
      </c>
      <c r="E34" s="75"/>
      <c r="F34" s="75"/>
      <c r="G34" s="75">
        <f t="shared" si="5"/>
        <v>0</v>
      </c>
    </row>
    <row r="35" spans="1:7" x14ac:dyDescent="0.2">
      <c r="A35" s="74" t="s">
        <v>120</v>
      </c>
      <c r="B35" s="75"/>
      <c r="C35" s="75"/>
      <c r="D35" s="75">
        <f t="shared" si="6"/>
        <v>0</v>
      </c>
      <c r="E35" s="75"/>
      <c r="F35" s="75"/>
      <c r="G35" s="75">
        <f t="shared" si="5"/>
        <v>0</v>
      </c>
    </row>
    <row r="36" spans="1:7" x14ac:dyDescent="0.2">
      <c r="A36" s="74" t="s">
        <v>121</v>
      </c>
      <c r="B36" s="75"/>
      <c r="C36" s="75"/>
      <c r="D36" s="75">
        <f t="shared" si="6"/>
        <v>0</v>
      </c>
      <c r="E36" s="75"/>
      <c r="F36" s="75"/>
      <c r="G36" s="75">
        <f t="shared" si="5"/>
        <v>0</v>
      </c>
    </row>
    <row r="37" spans="1:7" x14ac:dyDescent="0.2">
      <c r="A37" s="74" t="s">
        <v>122</v>
      </c>
      <c r="B37" s="75"/>
      <c r="C37" s="75"/>
      <c r="D37" s="75">
        <f t="shared" si="6"/>
        <v>0</v>
      </c>
      <c r="E37" s="75"/>
      <c r="F37" s="75"/>
      <c r="G37" s="75">
        <f t="shared" si="5"/>
        <v>0</v>
      </c>
    </row>
    <row r="38" spans="1:7" x14ac:dyDescent="0.2">
      <c r="A38" s="74" t="s">
        <v>123</v>
      </c>
      <c r="B38" s="75"/>
      <c r="C38" s="75"/>
      <c r="D38" s="75">
        <f t="shared" si="6"/>
        <v>0</v>
      </c>
      <c r="E38" s="75"/>
      <c r="F38" s="75"/>
      <c r="G38" s="75">
        <f t="shared" si="5"/>
        <v>0</v>
      </c>
    </row>
    <row r="39" spans="1:7" x14ac:dyDescent="0.2">
      <c r="A39" s="74" t="s">
        <v>124</v>
      </c>
      <c r="B39" s="75"/>
      <c r="C39" s="75"/>
      <c r="D39" s="75">
        <f t="shared" si="6"/>
        <v>0</v>
      </c>
      <c r="E39" s="75"/>
      <c r="F39" s="75"/>
      <c r="G39" s="75">
        <f t="shared" si="5"/>
        <v>0</v>
      </c>
    </row>
    <row r="40" spans="1:7" x14ac:dyDescent="0.2">
      <c r="A40" s="74" t="s">
        <v>125</v>
      </c>
      <c r="B40" s="75"/>
      <c r="C40" s="75"/>
      <c r="D40" s="75">
        <f t="shared" si="6"/>
        <v>0</v>
      </c>
      <c r="E40" s="75"/>
      <c r="F40" s="75"/>
      <c r="G40" s="75">
        <f t="shared" si="5"/>
        <v>0</v>
      </c>
    </row>
    <row r="41" spans="1:7" x14ac:dyDescent="0.2">
      <c r="A41" s="76"/>
      <c r="B41" s="75"/>
      <c r="C41" s="75"/>
      <c r="D41" s="75"/>
      <c r="E41" s="75"/>
      <c r="F41" s="75"/>
      <c r="G41" s="75"/>
    </row>
    <row r="42" spans="1:7" x14ac:dyDescent="0.2">
      <c r="A42" s="72" t="s">
        <v>126</v>
      </c>
      <c r="B42" s="73">
        <f>SUM(B43:B46)</f>
        <v>0</v>
      </c>
      <c r="C42" s="73">
        <f>SUM(C43:C46)</f>
        <v>0</v>
      </c>
      <c r="D42" s="73">
        <f>SUM(D43:D46)</f>
        <v>0</v>
      </c>
      <c r="E42" s="73">
        <f>SUM(E43:E46)</f>
        <v>0</v>
      </c>
      <c r="F42" s="73">
        <f>SUM(F43:F46)</f>
        <v>0</v>
      </c>
      <c r="G42" s="73">
        <f>D42-E42</f>
        <v>0</v>
      </c>
    </row>
    <row r="43" spans="1:7" x14ac:dyDescent="0.2">
      <c r="A43" s="74" t="s">
        <v>127</v>
      </c>
      <c r="B43" s="75"/>
      <c r="C43" s="75"/>
      <c r="D43" s="75">
        <f>B43+C43</f>
        <v>0</v>
      </c>
      <c r="E43" s="75"/>
      <c r="F43" s="75"/>
      <c r="G43" s="75">
        <f>D43-E43</f>
        <v>0</v>
      </c>
    </row>
    <row r="44" spans="1:7" ht="25.5" x14ac:dyDescent="0.2">
      <c r="A44" s="77" t="s">
        <v>128</v>
      </c>
      <c r="B44" s="75"/>
      <c r="C44" s="75"/>
      <c r="D44" s="75">
        <f>B44+C44</f>
        <v>0</v>
      </c>
      <c r="E44" s="75"/>
      <c r="F44" s="75"/>
      <c r="G44" s="75">
        <f>D44-E44</f>
        <v>0</v>
      </c>
    </row>
    <row r="45" spans="1:7" x14ac:dyDescent="0.2">
      <c r="A45" s="74" t="s">
        <v>129</v>
      </c>
      <c r="B45" s="75"/>
      <c r="C45" s="75"/>
      <c r="D45" s="75">
        <f>B45+C45</f>
        <v>0</v>
      </c>
      <c r="E45" s="75"/>
      <c r="F45" s="75"/>
      <c r="G45" s="75">
        <f>D45-E45</f>
        <v>0</v>
      </c>
    </row>
    <row r="46" spans="1:7" x14ac:dyDescent="0.2">
      <c r="A46" s="74" t="s">
        <v>130</v>
      </c>
      <c r="B46" s="75"/>
      <c r="C46" s="75"/>
      <c r="D46" s="75">
        <f>B46+C46</f>
        <v>0</v>
      </c>
      <c r="E46" s="75"/>
      <c r="F46" s="75"/>
      <c r="G46" s="75">
        <f>D46-E46</f>
        <v>0</v>
      </c>
    </row>
    <row r="47" spans="1:7" x14ac:dyDescent="0.2">
      <c r="A47" s="76"/>
      <c r="B47" s="75"/>
      <c r="C47" s="75"/>
      <c r="D47" s="75"/>
      <c r="E47" s="75"/>
      <c r="F47" s="75"/>
      <c r="G47" s="75"/>
    </row>
    <row r="48" spans="1:7" x14ac:dyDescent="0.2">
      <c r="A48" s="72" t="s">
        <v>131</v>
      </c>
      <c r="B48" s="73">
        <f>B49+B59+B68+B79</f>
        <v>1564841.25</v>
      </c>
      <c r="C48" s="73">
        <f>C49+C59+C68+C79</f>
        <v>0</v>
      </c>
      <c r="D48" s="73">
        <f>D49+D59+D68+D79</f>
        <v>1564841.25</v>
      </c>
      <c r="E48" s="73">
        <f>E49+E59+E68+E79</f>
        <v>682966.24</v>
      </c>
      <c r="F48" s="73">
        <f>F49+F59+F68+F79</f>
        <v>682966.24</v>
      </c>
      <c r="G48" s="73">
        <f t="shared" ref="G48:G83" si="7">D48-E48</f>
        <v>881875.01</v>
      </c>
    </row>
    <row r="49" spans="1:7" x14ac:dyDescent="0.2">
      <c r="A49" s="72" t="s">
        <v>99</v>
      </c>
      <c r="B49" s="73">
        <f>SUM(B50:B57)</f>
        <v>1564841.25</v>
      </c>
      <c r="C49" s="73">
        <f>SUM(C50:C57)</f>
        <v>0</v>
      </c>
      <c r="D49" s="73">
        <f>SUM(D50:D57)</f>
        <v>1564841.25</v>
      </c>
      <c r="E49" s="73">
        <f>SUM(E50:E57)</f>
        <v>682966.24</v>
      </c>
      <c r="F49" s="73">
        <f>SUM(F50:F57)</f>
        <v>682966.24</v>
      </c>
      <c r="G49" s="73">
        <f t="shared" si="7"/>
        <v>881875.01</v>
      </c>
    </row>
    <row r="50" spans="1:7" x14ac:dyDescent="0.2">
      <c r="A50" s="74" t="s">
        <v>100</v>
      </c>
      <c r="B50" s="75"/>
      <c r="C50" s="75"/>
      <c r="D50" s="75">
        <f>B50+C50</f>
        <v>0</v>
      </c>
      <c r="E50" s="75"/>
      <c r="F50" s="75"/>
      <c r="G50" s="75">
        <f t="shared" si="7"/>
        <v>0</v>
      </c>
    </row>
    <row r="51" spans="1:7" x14ac:dyDescent="0.2">
      <c r="A51" s="74" t="s">
        <v>101</v>
      </c>
      <c r="B51" s="75">
        <v>1564841.25</v>
      </c>
      <c r="C51" s="75">
        <v>0</v>
      </c>
      <c r="D51" s="75">
        <f t="shared" ref="D51:D57" si="8">B51+C51</f>
        <v>1564841.25</v>
      </c>
      <c r="E51" s="75">
        <v>682966.24</v>
      </c>
      <c r="F51" s="75">
        <v>682966.24</v>
      </c>
      <c r="G51" s="75">
        <f t="shared" si="7"/>
        <v>881875.01</v>
      </c>
    </row>
    <row r="52" spans="1:7" x14ac:dyDescent="0.2">
      <c r="A52" s="74" t="s">
        <v>102</v>
      </c>
      <c r="B52" s="75"/>
      <c r="C52" s="75"/>
      <c r="D52" s="75">
        <f t="shared" si="8"/>
        <v>0</v>
      </c>
      <c r="E52" s="75"/>
      <c r="F52" s="75"/>
      <c r="G52" s="75">
        <f t="shared" si="7"/>
        <v>0</v>
      </c>
    </row>
    <row r="53" spans="1:7" x14ac:dyDescent="0.2">
      <c r="A53" s="74" t="s">
        <v>103</v>
      </c>
      <c r="B53" s="75"/>
      <c r="C53" s="75"/>
      <c r="D53" s="75">
        <f t="shared" si="8"/>
        <v>0</v>
      </c>
      <c r="E53" s="75"/>
      <c r="F53" s="75"/>
      <c r="G53" s="75">
        <f t="shared" si="7"/>
        <v>0</v>
      </c>
    </row>
    <row r="54" spans="1:7" x14ac:dyDescent="0.2">
      <c r="A54" s="74" t="s">
        <v>104</v>
      </c>
      <c r="B54" s="75"/>
      <c r="C54" s="75"/>
      <c r="D54" s="75">
        <f t="shared" si="8"/>
        <v>0</v>
      </c>
      <c r="E54" s="75"/>
      <c r="F54" s="75"/>
      <c r="G54" s="75">
        <f t="shared" si="7"/>
        <v>0</v>
      </c>
    </row>
    <row r="55" spans="1:7" x14ac:dyDescent="0.2">
      <c r="A55" s="74" t="s">
        <v>105</v>
      </c>
      <c r="B55" s="75"/>
      <c r="C55" s="75"/>
      <c r="D55" s="75">
        <f t="shared" si="8"/>
        <v>0</v>
      </c>
      <c r="E55" s="75"/>
      <c r="F55" s="75"/>
      <c r="G55" s="75">
        <f t="shared" si="7"/>
        <v>0</v>
      </c>
    </row>
    <row r="56" spans="1:7" x14ac:dyDescent="0.2">
      <c r="A56" s="74" t="s">
        <v>106</v>
      </c>
      <c r="B56" s="75"/>
      <c r="C56" s="75"/>
      <c r="D56" s="75">
        <f t="shared" si="8"/>
        <v>0</v>
      </c>
      <c r="E56" s="75"/>
      <c r="F56" s="75"/>
      <c r="G56" s="75">
        <f t="shared" si="7"/>
        <v>0</v>
      </c>
    </row>
    <row r="57" spans="1:7" x14ac:dyDescent="0.2">
      <c r="A57" s="74" t="s">
        <v>107</v>
      </c>
      <c r="B57" s="75"/>
      <c r="C57" s="75"/>
      <c r="D57" s="75">
        <f t="shared" si="8"/>
        <v>0</v>
      </c>
      <c r="E57" s="75"/>
      <c r="F57" s="75"/>
      <c r="G57" s="75">
        <f t="shared" si="7"/>
        <v>0</v>
      </c>
    </row>
    <row r="58" spans="1:7" x14ac:dyDescent="0.2">
      <c r="A58" s="76"/>
      <c r="B58" s="75"/>
      <c r="C58" s="75"/>
      <c r="D58" s="75"/>
      <c r="E58" s="75"/>
      <c r="F58" s="75"/>
      <c r="G58" s="75"/>
    </row>
    <row r="59" spans="1:7" x14ac:dyDescent="0.2">
      <c r="A59" s="72" t="s">
        <v>108</v>
      </c>
      <c r="B59" s="73">
        <f>SUM(B60:B66)</f>
        <v>0</v>
      </c>
      <c r="C59" s="73">
        <f>SUM(C60:C66)</f>
        <v>0</v>
      </c>
      <c r="D59" s="73">
        <f>SUM(D60:D66)</f>
        <v>0</v>
      </c>
      <c r="E59" s="73">
        <f>SUM(E60:E66)</f>
        <v>0</v>
      </c>
      <c r="F59" s="73">
        <f>SUM(F60:F66)</f>
        <v>0</v>
      </c>
      <c r="G59" s="73">
        <f t="shared" si="7"/>
        <v>0</v>
      </c>
    </row>
    <row r="60" spans="1:7" x14ac:dyDescent="0.2">
      <c r="A60" s="74" t="s">
        <v>109</v>
      </c>
      <c r="B60" s="75"/>
      <c r="C60" s="75"/>
      <c r="D60" s="75">
        <f>B60+C60</f>
        <v>0</v>
      </c>
      <c r="E60" s="75"/>
      <c r="F60" s="75"/>
      <c r="G60" s="75">
        <f t="shared" si="7"/>
        <v>0</v>
      </c>
    </row>
    <row r="61" spans="1:7" x14ac:dyDescent="0.2">
      <c r="A61" s="74" t="s">
        <v>110</v>
      </c>
      <c r="B61" s="75"/>
      <c r="C61" s="75"/>
      <c r="D61" s="75">
        <f t="shared" ref="D61:D66" si="9">B61+C61</f>
        <v>0</v>
      </c>
      <c r="E61" s="75"/>
      <c r="F61" s="75"/>
      <c r="G61" s="75">
        <f t="shared" si="7"/>
        <v>0</v>
      </c>
    </row>
    <row r="62" spans="1:7" x14ac:dyDescent="0.2">
      <c r="A62" s="74" t="s">
        <v>111</v>
      </c>
      <c r="B62" s="75"/>
      <c r="C62" s="75"/>
      <c r="D62" s="75">
        <f t="shared" si="9"/>
        <v>0</v>
      </c>
      <c r="E62" s="75"/>
      <c r="F62" s="75"/>
      <c r="G62" s="75">
        <f t="shared" si="7"/>
        <v>0</v>
      </c>
    </row>
    <row r="63" spans="1:7" x14ac:dyDescent="0.2">
      <c r="A63" s="74" t="s">
        <v>112</v>
      </c>
      <c r="B63" s="75"/>
      <c r="C63" s="75"/>
      <c r="D63" s="75">
        <f t="shared" si="9"/>
        <v>0</v>
      </c>
      <c r="E63" s="75"/>
      <c r="F63" s="75"/>
      <c r="G63" s="75">
        <f t="shared" si="7"/>
        <v>0</v>
      </c>
    </row>
    <row r="64" spans="1:7" x14ac:dyDescent="0.2">
      <c r="A64" s="74" t="s">
        <v>113</v>
      </c>
      <c r="B64" s="75"/>
      <c r="C64" s="75"/>
      <c r="D64" s="75">
        <f t="shared" si="9"/>
        <v>0</v>
      </c>
      <c r="E64" s="75"/>
      <c r="F64" s="75"/>
      <c r="G64" s="75">
        <f t="shared" si="7"/>
        <v>0</v>
      </c>
    </row>
    <row r="65" spans="1:7" x14ac:dyDescent="0.2">
      <c r="A65" s="74" t="s">
        <v>114</v>
      </c>
      <c r="B65" s="75"/>
      <c r="C65" s="75"/>
      <c r="D65" s="75">
        <f t="shared" si="9"/>
        <v>0</v>
      </c>
      <c r="E65" s="75"/>
      <c r="F65" s="75"/>
      <c r="G65" s="75">
        <f t="shared" si="7"/>
        <v>0</v>
      </c>
    </row>
    <row r="66" spans="1:7" x14ac:dyDescent="0.2">
      <c r="A66" s="74" t="s">
        <v>115</v>
      </c>
      <c r="B66" s="75"/>
      <c r="C66" s="75"/>
      <c r="D66" s="75">
        <f t="shared" si="9"/>
        <v>0</v>
      </c>
      <c r="E66" s="75"/>
      <c r="F66" s="75"/>
      <c r="G66" s="75">
        <f t="shared" si="7"/>
        <v>0</v>
      </c>
    </row>
    <row r="67" spans="1:7" x14ac:dyDescent="0.2">
      <c r="A67" s="76"/>
      <c r="B67" s="75"/>
      <c r="C67" s="75"/>
      <c r="D67" s="75"/>
      <c r="E67" s="75"/>
      <c r="F67" s="75"/>
      <c r="G67" s="75"/>
    </row>
    <row r="68" spans="1:7" x14ac:dyDescent="0.2">
      <c r="A68" s="72" t="s">
        <v>116</v>
      </c>
      <c r="B68" s="73">
        <f>SUM(B69:B77)</f>
        <v>0</v>
      </c>
      <c r="C68" s="73">
        <f>SUM(C69:C77)</f>
        <v>0</v>
      </c>
      <c r="D68" s="73">
        <f>SUM(D69:D77)</f>
        <v>0</v>
      </c>
      <c r="E68" s="73">
        <f>SUM(E69:E77)</f>
        <v>0</v>
      </c>
      <c r="F68" s="73">
        <f>SUM(F69:F77)</f>
        <v>0</v>
      </c>
      <c r="G68" s="73">
        <f t="shared" si="7"/>
        <v>0</v>
      </c>
    </row>
    <row r="69" spans="1:7" x14ac:dyDescent="0.2">
      <c r="A69" s="74" t="s">
        <v>117</v>
      </c>
      <c r="B69" s="75"/>
      <c r="C69" s="75"/>
      <c r="D69" s="75">
        <f>B69+C69</f>
        <v>0</v>
      </c>
      <c r="E69" s="75"/>
      <c r="F69" s="75"/>
      <c r="G69" s="75">
        <f t="shared" si="7"/>
        <v>0</v>
      </c>
    </row>
    <row r="70" spans="1:7" x14ac:dyDescent="0.2">
      <c r="A70" s="74" t="s">
        <v>118</v>
      </c>
      <c r="B70" s="75"/>
      <c r="C70" s="75"/>
      <c r="D70" s="75">
        <f t="shared" ref="D70:D77" si="10">B70+C70</f>
        <v>0</v>
      </c>
      <c r="E70" s="75"/>
      <c r="F70" s="75"/>
      <c r="G70" s="75">
        <f t="shared" si="7"/>
        <v>0</v>
      </c>
    </row>
    <row r="71" spans="1:7" x14ac:dyDescent="0.2">
      <c r="A71" s="74" t="s">
        <v>119</v>
      </c>
      <c r="B71" s="75"/>
      <c r="C71" s="75"/>
      <c r="D71" s="75">
        <f t="shared" si="10"/>
        <v>0</v>
      </c>
      <c r="E71" s="75"/>
      <c r="F71" s="75"/>
      <c r="G71" s="75">
        <f t="shared" si="7"/>
        <v>0</v>
      </c>
    </row>
    <row r="72" spans="1:7" x14ac:dyDescent="0.2">
      <c r="A72" s="74" t="s">
        <v>120</v>
      </c>
      <c r="B72" s="75"/>
      <c r="C72" s="75"/>
      <c r="D72" s="75">
        <f t="shared" si="10"/>
        <v>0</v>
      </c>
      <c r="E72" s="75"/>
      <c r="F72" s="75"/>
      <c r="G72" s="75">
        <f t="shared" si="7"/>
        <v>0</v>
      </c>
    </row>
    <row r="73" spans="1:7" x14ac:dyDescent="0.2">
      <c r="A73" s="74" t="s">
        <v>121</v>
      </c>
      <c r="B73" s="75"/>
      <c r="C73" s="75"/>
      <c r="D73" s="75">
        <f t="shared" si="10"/>
        <v>0</v>
      </c>
      <c r="E73" s="75"/>
      <c r="F73" s="75"/>
      <c r="G73" s="75">
        <f t="shared" si="7"/>
        <v>0</v>
      </c>
    </row>
    <row r="74" spans="1:7" x14ac:dyDescent="0.2">
      <c r="A74" s="74" t="s">
        <v>122</v>
      </c>
      <c r="B74" s="75"/>
      <c r="C74" s="75"/>
      <c r="D74" s="75">
        <f t="shared" si="10"/>
        <v>0</v>
      </c>
      <c r="E74" s="75"/>
      <c r="F74" s="75"/>
      <c r="G74" s="75">
        <f t="shared" si="7"/>
        <v>0</v>
      </c>
    </row>
    <row r="75" spans="1:7" x14ac:dyDescent="0.2">
      <c r="A75" s="74" t="s">
        <v>123</v>
      </c>
      <c r="B75" s="75"/>
      <c r="C75" s="75"/>
      <c r="D75" s="75">
        <f t="shared" si="10"/>
        <v>0</v>
      </c>
      <c r="E75" s="75"/>
      <c r="F75" s="75"/>
      <c r="G75" s="75">
        <f t="shared" si="7"/>
        <v>0</v>
      </c>
    </row>
    <row r="76" spans="1:7" x14ac:dyDescent="0.2">
      <c r="A76" s="74" t="s">
        <v>124</v>
      </c>
      <c r="B76" s="75"/>
      <c r="C76" s="75"/>
      <c r="D76" s="75">
        <f t="shared" si="10"/>
        <v>0</v>
      </c>
      <c r="E76" s="75"/>
      <c r="F76" s="75"/>
      <c r="G76" s="75">
        <f t="shared" si="7"/>
        <v>0</v>
      </c>
    </row>
    <row r="77" spans="1:7" x14ac:dyDescent="0.2">
      <c r="A77" s="78" t="s">
        <v>125</v>
      </c>
      <c r="B77" s="79"/>
      <c r="C77" s="79"/>
      <c r="D77" s="79">
        <f t="shared" si="10"/>
        <v>0</v>
      </c>
      <c r="E77" s="79"/>
      <c r="F77" s="79"/>
      <c r="G77" s="79">
        <f t="shared" si="7"/>
        <v>0</v>
      </c>
    </row>
    <row r="78" spans="1:7" x14ac:dyDescent="0.2">
      <c r="A78" s="76"/>
      <c r="B78" s="75"/>
      <c r="C78" s="75"/>
      <c r="D78" s="75"/>
      <c r="E78" s="75"/>
      <c r="F78" s="75"/>
      <c r="G78" s="75"/>
    </row>
    <row r="79" spans="1:7" x14ac:dyDescent="0.2">
      <c r="A79" s="72" t="s">
        <v>126</v>
      </c>
      <c r="B79" s="73">
        <f>SUM(B80:B83)</f>
        <v>0</v>
      </c>
      <c r="C79" s="73">
        <f>SUM(C80:C83)</f>
        <v>0</v>
      </c>
      <c r="D79" s="73">
        <f>SUM(D80:D83)</f>
        <v>0</v>
      </c>
      <c r="E79" s="73">
        <f>SUM(E80:E83)</f>
        <v>0</v>
      </c>
      <c r="F79" s="73">
        <f>SUM(F80:F83)</f>
        <v>0</v>
      </c>
      <c r="G79" s="73">
        <f t="shared" si="7"/>
        <v>0</v>
      </c>
    </row>
    <row r="80" spans="1:7" x14ac:dyDescent="0.2">
      <c r="A80" s="74" t="s">
        <v>127</v>
      </c>
      <c r="B80" s="75"/>
      <c r="C80" s="75"/>
      <c r="D80" s="75">
        <f>B80+C80</f>
        <v>0</v>
      </c>
      <c r="E80" s="75"/>
      <c r="F80" s="75"/>
      <c r="G80" s="75">
        <f t="shared" si="7"/>
        <v>0</v>
      </c>
    </row>
    <row r="81" spans="1:7" ht="25.5" x14ac:dyDescent="0.2">
      <c r="A81" s="77" t="s">
        <v>128</v>
      </c>
      <c r="B81" s="75"/>
      <c r="C81" s="75"/>
      <c r="D81" s="75">
        <f>B81+C81</f>
        <v>0</v>
      </c>
      <c r="E81" s="75"/>
      <c r="F81" s="75"/>
      <c r="G81" s="75">
        <f t="shared" si="7"/>
        <v>0</v>
      </c>
    </row>
    <row r="82" spans="1:7" x14ac:dyDescent="0.2">
      <c r="A82" s="74" t="s">
        <v>129</v>
      </c>
      <c r="B82" s="75"/>
      <c r="C82" s="75"/>
      <c r="D82" s="75">
        <f>B82+C82</f>
        <v>0</v>
      </c>
      <c r="E82" s="75"/>
      <c r="F82" s="75"/>
      <c r="G82" s="75">
        <f t="shared" si="7"/>
        <v>0</v>
      </c>
    </row>
    <row r="83" spans="1:7" x14ac:dyDescent="0.2">
      <c r="A83" s="74" t="s">
        <v>130</v>
      </c>
      <c r="B83" s="75"/>
      <c r="C83" s="75"/>
      <c r="D83" s="75">
        <f>B83+C83</f>
        <v>0</v>
      </c>
      <c r="E83" s="75"/>
      <c r="F83" s="75"/>
      <c r="G83" s="75">
        <f t="shared" si="7"/>
        <v>0</v>
      </c>
    </row>
    <row r="84" spans="1:7" x14ac:dyDescent="0.2">
      <c r="A84" s="76"/>
      <c r="B84" s="75"/>
      <c r="C84" s="75"/>
      <c r="D84" s="75"/>
      <c r="E84" s="75"/>
      <c r="F84" s="75"/>
      <c r="G84" s="75"/>
    </row>
    <row r="85" spans="1:7" x14ac:dyDescent="0.2">
      <c r="A85" s="72" t="s">
        <v>88</v>
      </c>
      <c r="B85" s="73">
        <f t="shared" ref="B85:G85" si="11">B11+B48</f>
        <v>469299280.25</v>
      </c>
      <c r="C85" s="73">
        <f t="shared" si="11"/>
        <v>56989888.299999997</v>
      </c>
      <c r="D85" s="73">
        <f t="shared" si="11"/>
        <v>526289168.55000001</v>
      </c>
      <c r="E85" s="73">
        <f t="shared" si="11"/>
        <v>80489041.769999996</v>
      </c>
      <c r="F85" s="73">
        <f t="shared" si="11"/>
        <v>79767366.649999991</v>
      </c>
      <c r="G85" s="73">
        <f t="shared" si="11"/>
        <v>445800126.77999997</v>
      </c>
    </row>
    <row r="86" spans="1:7" ht="13.5" thickBot="1" x14ac:dyDescent="0.25">
      <c r="A86" s="80"/>
      <c r="B86" s="81"/>
      <c r="C86" s="81"/>
      <c r="D86" s="81"/>
      <c r="E86" s="81"/>
      <c r="F86" s="81"/>
      <c r="G86" s="81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B1" workbookViewId="0">
      <selection activeCell="C23" sqref="C23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x14ac:dyDescent="0.2">
      <c r="B4" s="5" t="s">
        <v>132</v>
      </c>
      <c r="C4" s="6"/>
      <c r="D4" s="6"/>
      <c r="E4" s="6"/>
      <c r="F4" s="6"/>
      <c r="G4" s="6"/>
      <c r="H4" s="7"/>
    </row>
    <row r="5" spans="2:8" x14ac:dyDescent="0.2">
      <c r="B5" s="5" t="s">
        <v>3</v>
      </c>
      <c r="C5" s="6"/>
      <c r="D5" s="6"/>
      <c r="E5" s="6"/>
      <c r="F5" s="6"/>
      <c r="G5" s="6"/>
      <c r="H5" s="7"/>
    </row>
    <row r="6" spans="2:8" ht="13.5" thickBot="1" x14ac:dyDescent="0.25">
      <c r="B6" s="8" t="s">
        <v>4</v>
      </c>
      <c r="C6" s="9"/>
      <c r="D6" s="9"/>
      <c r="E6" s="9"/>
      <c r="F6" s="9"/>
      <c r="G6" s="9"/>
      <c r="H6" s="10"/>
    </row>
    <row r="7" spans="2:8" ht="13.5" thickBot="1" x14ac:dyDescent="0.25">
      <c r="B7" s="12" t="s">
        <v>5</v>
      </c>
      <c r="C7" s="53" t="s">
        <v>6</v>
      </c>
      <c r="D7" s="54"/>
      <c r="E7" s="54"/>
      <c r="F7" s="54"/>
      <c r="G7" s="55"/>
      <c r="H7" s="52" t="s">
        <v>7</v>
      </c>
    </row>
    <row r="8" spans="2:8" ht="26.25" thickBot="1" x14ac:dyDescent="0.25">
      <c r="B8" s="18"/>
      <c r="C8" s="17" t="s">
        <v>8</v>
      </c>
      <c r="D8" s="17" t="s">
        <v>9</v>
      </c>
      <c r="E8" s="17" t="s">
        <v>10</v>
      </c>
      <c r="F8" s="17" t="s">
        <v>133</v>
      </c>
      <c r="G8" s="17" t="s">
        <v>92</v>
      </c>
      <c r="H8" s="56"/>
    </row>
    <row r="9" spans="2:8" x14ac:dyDescent="0.2">
      <c r="B9" s="82" t="s">
        <v>134</v>
      </c>
      <c r="C9" s="64">
        <f>C10+C11+C12+C15+C16+C19</f>
        <v>356906558</v>
      </c>
      <c r="D9" s="64">
        <f>D10+D11+D12+D15+D16+D19</f>
        <v>29961814.289999999</v>
      </c>
      <c r="E9" s="64">
        <f>E10+E11+E12+E15+E16+E19</f>
        <v>386868372.29000002</v>
      </c>
      <c r="F9" s="64">
        <f>F10+F11+F12+F15+F16+F19</f>
        <v>61784446.390000001</v>
      </c>
      <c r="G9" s="64">
        <f>G10+G11+G12+G15+G16+G19</f>
        <v>61596320</v>
      </c>
      <c r="H9" s="65">
        <f>E9-F9</f>
        <v>325083925.90000004</v>
      </c>
    </row>
    <row r="10" spans="2:8" x14ac:dyDescent="0.2">
      <c r="B10" s="83" t="s">
        <v>135</v>
      </c>
      <c r="C10" s="64">
        <v>356906558</v>
      </c>
      <c r="D10" s="65">
        <v>29961814.289999999</v>
      </c>
      <c r="E10" s="61">
        <f>C10+D10</f>
        <v>386868372.29000002</v>
      </c>
      <c r="F10" s="65">
        <v>61784446.390000001</v>
      </c>
      <c r="G10" s="65">
        <v>61596320</v>
      </c>
      <c r="H10" s="61">
        <f t="shared" ref="H10:H31" si="0">E10-F10</f>
        <v>325083925.90000004</v>
      </c>
    </row>
    <row r="11" spans="2:8" x14ac:dyDescent="0.2">
      <c r="B11" s="83" t="s">
        <v>136</v>
      </c>
      <c r="C11" s="64"/>
      <c r="D11" s="65"/>
      <c r="E11" s="61">
        <f>C11+D11</f>
        <v>0</v>
      </c>
      <c r="F11" s="65"/>
      <c r="G11" s="65"/>
      <c r="H11" s="61">
        <f t="shared" si="0"/>
        <v>0</v>
      </c>
    </row>
    <row r="12" spans="2:8" x14ac:dyDescent="0.2">
      <c r="B12" s="83" t="s">
        <v>137</v>
      </c>
      <c r="C12" s="60">
        <f>SUM(C13:C14)</f>
        <v>0</v>
      </c>
      <c r="D12" s="60">
        <f>SUM(D13:D14)</f>
        <v>0</v>
      </c>
      <c r="E12" s="60">
        <f>SUM(E13:E14)</f>
        <v>0</v>
      </c>
      <c r="F12" s="60">
        <f>SUM(F13:F14)</f>
        <v>0</v>
      </c>
      <c r="G12" s="60">
        <f>SUM(G13:G14)</f>
        <v>0</v>
      </c>
      <c r="H12" s="61">
        <f t="shared" si="0"/>
        <v>0</v>
      </c>
    </row>
    <row r="13" spans="2:8" x14ac:dyDescent="0.2">
      <c r="B13" s="84" t="s">
        <v>138</v>
      </c>
      <c r="C13" s="64"/>
      <c r="D13" s="65"/>
      <c r="E13" s="61">
        <f>C13+D13</f>
        <v>0</v>
      </c>
      <c r="F13" s="65"/>
      <c r="G13" s="65"/>
      <c r="H13" s="61">
        <f t="shared" si="0"/>
        <v>0</v>
      </c>
    </row>
    <row r="14" spans="2:8" x14ac:dyDescent="0.2">
      <c r="B14" s="84" t="s">
        <v>139</v>
      </c>
      <c r="C14" s="64"/>
      <c r="D14" s="65"/>
      <c r="E14" s="61">
        <f>C14+D14</f>
        <v>0</v>
      </c>
      <c r="F14" s="65"/>
      <c r="G14" s="65"/>
      <c r="H14" s="61">
        <f t="shared" si="0"/>
        <v>0</v>
      </c>
    </row>
    <row r="15" spans="2:8" x14ac:dyDescent="0.2">
      <c r="B15" s="83" t="s">
        <v>140</v>
      </c>
      <c r="C15" s="64"/>
      <c r="D15" s="65"/>
      <c r="E15" s="61">
        <f>C15+D15</f>
        <v>0</v>
      </c>
      <c r="F15" s="65"/>
      <c r="G15" s="65"/>
      <c r="H15" s="61">
        <f t="shared" si="0"/>
        <v>0</v>
      </c>
    </row>
    <row r="16" spans="2:8" ht="25.5" x14ac:dyDescent="0.2">
      <c r="B16" s="83" t="s">
        <v>141</v>
      </c>
      <c r="C16" s="60">
        <f>C17+C18</f>
        <v>0</v>
      </c>
      <c r="D16" s="60">
        <f>D17+D18</f>
        <v>0</v>
      </c>
      <c r="E16" s="60">
        <f>E17+E18</f>
        <v>0</v>
      </c>
      <c r="F16" s="60">
        <f>F17+F18</f>
        <v>0</v>
      </c>
      <c r="G16" s="60">
        <f>G17+G18</f>
        <v>0</v>
      </c>
      <c r="H16" s="61">
        <f t="shared" si="0"/>
        <v>0</v>
      </c>
    </row>
    <row r="17" spans="2:8" x14ac:dyDescent="0.2">
      <c r="B17" s="84" t="s">
        <v>142</v>
      </c>
      <c r="C17" s="64"/>
      <c r="D17" s="65"/>
      <c r="E17" s="61">
        <f>C17+D17</f>
        <v>0</v>
      </c>
      <c r="F17" s="65"/>
      <c r="G17" s="65"/>
      <c r="H17" s="61">
        <f t="shared" si="0"/>
        <v>0</v>
      </c>
    </row>
    <row r="18" spans="2:8" x14ac:dyDescent="0.2">
      <c r="B18" s="84" t="s">
        <v>143</v>
      </c>
      <c r="C18" s="64"/>
      <c r="D18" s="65"/>
      <c r="E18" s="61">
        <f>C18+D18</f>
        <v>0</v>
      </c>
      <c r="F18" s="65"/>
      <c r="G18" s="65"/>
      <c r="H18" s="61">
        <f t="shared" si="0"/>
        <v>0</v>
      </c>
    </row>
    <row r="19" spans="2:8" x14ac:dyDescent="0.2">
      <c r="B19" s="83" t="s">
        <v>144</v>
      </c>
      <c r="C19" s="64"/>
      <c r="D19" s="65"/>
      <c r="E19" s="61">
        <f>C19+D19</f>
        <v>0</v>
      </c>
      <c r="F19" s="65"/>
      <c r="G19" s="65"/>
      <c r="H19" s="61">
        <f t="shared" si="0"/>
        <v>0</v>
      </c>
    </row>
    <row r="20" spans="2:8" s="85" customFormat="1" x14ac:dyDescent="0.2">
      <c r="B20" s="86"/>
      <c r="C20" s="87"/>
      <c r="D20" s="88"/>
      <c r="E20" s="88"/>
      <c r="F20" s="88"/>
      <c r="G20" s="88"/>
      <c r="H20" s="89"/>
    </row>
    <row r="21" spans="2:8" x14ac:dyDescent="0.2">
      <c r="B21" s="82" t="s">
        <v>145</v>
      </c>
      <c r="C21" s="64">
        <f>C22+C23+C24+C27+C28+C31</f>
        <v>0</v>
      </c>
      <c r="D21" s="64">
        <f>D22+D23+D24+D27+D28+D31</f>
        <v>0</v>
      </c>
      <c r="E21" s="64">
        <f>E22+E23+E24+E27+E28+E31</f>
        <v>0</v>
      </c>
      <c r="F21" s="64">
        <f>F22+F23+F24+F27+F28+F31</f>
        <v>0</v>
      </c>
      <c r="G21" s="64">
        <f>G22+G23+G24+G27+G28+G31</f>
        <v>0</v>
      </c>
      <c r="H21" s="65">
        <f t="shared" si="0"/>
        <v>0</v>
      </c>
    </row>
    <row r="22" spans="2:8" x14ac:dyDescent="0.2">
      <c r="B22" s="83" t="s">
        <v>135</v>
      </c>
      <c r="C22" s="64"/>
      <c r="D22" s="65"/>
      <c r="E22" s="61">
        <f>C22+D22</f>
        <v>0</v>
      </c>
      <c r="F22" s="65"/>
      <c r="G22" s="65"/>
      <c r="H22" s="61">
        <f t="shared" si="0"/>
        <v>0</v>
      </c>
    </row>
    <row r="23" spans="2:8" x14ac:dyDescent="0.2">
      <c r="B23" s="83" t="s">
        <v>136</v>
      </c>
      <c r="C23" s="64"/>
      <c r="D23" s="65"/>
      <c r="E23" s="61">
        <f>C23+D23</f>
        <v>0</v>
      </c>
      <c r="F23" s="65"/>
      <c r="G23" s="65"/>
      <c r="H23" s="61">
        <f t="shared" si="0"/>
        <v>0</v>
      </c>
    </row>
    <row r="24" spans="2:8" x14ac:dyDescent="0.2">
      <c r="B24" s="83" t="s">
        <v>137</v>
      </c>
      <c r="C24" s="60">
        <f>SUM(C25:C26)</f>
        <v>0</v>
      </c>
      <c r="D24" s="60">
        <f>SUM(D25:D26)</f>
        <v>0</v>
      </c>
      <c r="E24" s="60">
        <f>SUM(E25:E26)</f>
        <v>0</v>
      </c>
      <c r="F24" s="60">
        <f>SUM(F25:F26)</f>
        <v>0</v>
      </c>
      <c r="G24" s="60">
        <f>SUM(G25:G26)</f>
        <v>0</v>
      </c>
      <c r="H24" s="61">
        <f t="shared" si="0"/>
        <v>0</v>
      </c>
    </row>
    <row r="25" spans="2:8" x14ac:dyDescent="0.2">
      <c r="B25" s="84" t="s">
        <v>138</v>
      </c>
      <c r="C25" s="64"/>
      <c r="D25" s="65"/>
      <c r="E25" s="61">
        <f>C25+D25</f>
        <v>0</v>
      </c>
      <c r="F25" s="65"/>
      <c r="G25" s="65"/>
      <c r="H25" s="61">
        <f t="shared" si="0"/>
        <v>0</v>
      </c>
    </row>
    <row r="26" spans="2:8" x14ac:dyDescent="0.2">
      <c r="B26" s="84" t="s">
        <v>139</v>
      </c>
      <c r="C26" s="64"/>
      <c r="D26" s="65"/>
      <c r="E26" s="61">
        <f>C26+D26</f>
        <v>0</v>
      </c>
      <c r="F26" s="65"/>
      <c r="G26" s="65"/>
      <c r="H26" s="61">
        <f t="shared" si="0"/>
        <v>0</v>
      </c>
    </row>
    <row r="27" spans="2:8" x14ac:dyDescent="0.2">
      <c r="B27" s="83" t="s">
        <v>140</v>
      </c>
      <c r="C27" s="64"/>
      <c r="D27" s="65"/>
      <c r="E27" s="61">
        <f>C27+D27</f>
        <v>0</v>
      </c>
      <c r="F27" s="65"/>
      <c r="G27" s="65"/>
      <c r="H27" s="61">
        <f t="shared" si="0"/>
        <v>0</v>
      </c>
    </row>
    <row r="28" spans="2:8" ht="25.5" x14ac:dyDescent="0.2">
      <c r="B28" s="83" t="s">
        <v>141</v>
      </c>
      <c r="C28" s="60">
        <f>C29+C30</f>
        <v>0</v>
      </c>
      <c r="D28" s="60">
        <f>D29+D30</f>
        <v>0</v>
      </c>
      <c r="E28" s="60">
        <f>E29+E30</f>
        <v>0</v>
      </c>
      <c r="F28" s="60">
        <f>F29+F30</f>
        <v>0</v>
      </c>
      <c r="G28" s="60">
        <f>G29+G30</f>
        <v>0</v>
      </c>
      <c r="H28" s="61">
        <f t="shared" si="0"/>
        <v>0</v>
      </c>
    </row>
    <row r="29" spans="2:8" x14ac:dyDescent="0.2">
      <c r="B29" s="84" t="s">
        <v>142</v>
      </c>
      <c r="C29" s="64"/>
      <c r="D29" s="65"/>
      <c r="E29" s="61">
        <f>C29+D29</f>
        <v>0</v>
      </c>
      <c r="F29" s="65"/>
      <c r="G29" s="65"/>
      <c r="H29" s="61">
        <f t="shared" si="0"/>
        <v>0</v>
      </c>
    </row>
    <row r="30" spans="2:8" x14ac:dyDescent="0.2">
      <c r="B30" s="84" t="s">
        <v>143</v>
      </c>
      <c r="C30" s="64"/>
      <c r="D30" s="65"/>
      <c r="E30" s="61">
        <f>C30+D30</f>
        <v>0</v>
      </c>
      <c r="F30" s="65"/>
      <c r="G30" s="65"/>
      <c r="H30" s="61">
        <f t="shared" si="0"/>
        <v>0</v>
      </c>
    </row>
    <row r="31" spans="2:8" x14ac:dyDescent="0.2">
      <c r="B31" s="83" t="s">
        <v>144</v>
      </c>
      <c r="C31" s="64"/>
      <c r="D31" s="65"/>
      <c r="E31" s="61">
        <f>C31+D31</f>
        <v>0</v>
      </c>
      <c r="F31" s="65"/>
      <c r="G31" s="65"/>
      <c r="H31" s="61">
        <f t="shared" si="0"/>
        <v>0</v>
      </c>
    </row>
    <row r="32" spans="2:8" x14ac:dyDescent="0.2">
      <c r="B32" s="82" t="s">
        <v>146</v>
      </c>
      <c r="C32" s="64">
        <f t="shared" ref="C32:H32" si="1">C9+C21</f>
        <v>356906558</v>
      </c>
      <c r="D32" s="64">
        <f t="shared" si="1"/>
        <v>29961814.289999999</v>
      </c>
      <c r="E32" s="64">
        <f t="shared" si="1"/>
        <v>386868372.29000002</v>
      </c>
      <c r="F32" s="64">
        <f t="shared" si="1"/>
        <v>61784446.390000001</v>
      </c>
      <c r="G32" s="64">
        <f t="shared" si="1"/>
        <v>61596320</v>
      </c>
      <c r="H32" s="64">
        <f t="shared" si="1"/>
        <v>325083925.90000004</v>
      </c>
    </row>
    <row r="33" spans="2:8" ht="13.5" thickBot="1" x14ac:dyDescent="0.25">
      <c r="B33" s="90"/>
      <c r="C33" s="91"/>
      <c r="D33" s="92"/>
      <c r="E33" s="92"/>
      <c r="F33" s="92"/>
      <c r="G33" s="92"/>
      <c r="H33" s="92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6a</vt:lpstr>
      <vt:lpstr>6b</vt:lpstr>
      <vt:lpstr>6c</vt:lpstr>
      <vt:lpstr>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2018-04-25T17:57:03Z</dcterms:created>
  <dcterms:modified xsi:type="dcterms:W3CDTF">2018-04-25T18:00:57Z</dcterms:modified>
</cp:coreProperties>
</file>