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10500" activeTab="2"/>
  </bookViews>
  <sheets>
    <sheet name="6a" sheetId="1" r:id="rId1"/>
    <sheet name="6b" sheetId="2" r:id="rId2"/>
    <sheet name="6c" sheetId="3" r:id="rId3"/>
    <sheet name="6d" sheetId="4" r:id="rId4"/>
  </sheets>
  <definedNames>
    <definedName name="_xlnm.Print_Titles" localSheetId="0">'6a'!$2:$9</definedName>
  </definedNames>
  <calcPr fullCalcOnLoad="1"/>
</workbook>
</file>

<file path=xl/sharedStrings.xml><?xml version="1.0" encoding="utf-8"?>
<sst xmlns="http://schemas.openxmlformats.org/spreadsheetml/2006/main" count="298" uniqueCount="148">
  <si>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</si>
  <si>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</si>
  <si>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</si>
  <si>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</si>
  <si>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</si>
  <si>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</si>
  <si>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</si>
  <si>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</si>
  <si>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</si>
  <si>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</si>
  <si>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</si>
  <si>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</si>
  <si>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</si>
  <si>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</si>
  <si>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</si>
  <si>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</si>
  <si>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</si>
  <si>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</si>
  <si>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</si>
  <si>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</si>
  <si>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</si>
  <si>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</si>
  <si>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</si>
  <si>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</si>
  <si>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</si>
  <si>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</si>
  <si>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</si>
  <si>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</si>
  <si>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</si>
  <si>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</si>
  <si>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</si>
  <si>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</si>
  <si>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</si>
  <si>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</si>
  <si>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</si>
  <si>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</si>
  <si>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</si>
  <si>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</si>
  <si>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</si>
  <si>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</si>
  <si>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</si>
  <si>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</si>
  <si>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</si>
  <si>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</si>
  <si>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</si>
  <si>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</si>
  <si>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</si>
  <si>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</si>
  <si>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</si>
  <si>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</si>
  <si>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</si>
  <si>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</si>
  <si>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</si>
  <si>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</si>
  <si>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</si>
  <si>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</si>
  <si>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</si>
  <si>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</si>
  <si>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</si>
  <si>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</si>
  <si>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</si>
  <si>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</si>
  <si>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</si>
  <si>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</si>
  <si>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</si>
  <si>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</si>
  <si>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</si>
  <si>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</si>
  <si>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</si>
  <si>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</si>
  <si>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</si>
  <si>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</si>
  <si>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</si>
  <si>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</si>
  <si>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</si>
  <si>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</si>
  <si>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</si>
  <si>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</si>
  <si>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</si>
  <si>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</si>
  <si>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</si>
  <si>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</si>
  <si>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</si>
  <si>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</si>
  <si>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</si>
  <si>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</si>
  <si>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</si>
  <si>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</si>
  <si>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</si>
  <si>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</si>
  <si>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</si>
  <si>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</si>
  <si>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</si>
  <si>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</si>
  <si>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</si>
  <si>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</si>
  <si>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</si>
  <si>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</si>
  <si>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</si>
  <si>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</si>
  <si>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</si>
  <si>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</si>
  <si>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</si>
  <si>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</si>
  <si>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</si>
  <si>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</si>
  <si>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</si>
  <si>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</si>
  <si>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</si>
  <si>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</si>
  <si>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</si>
  <si>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</si>
  <si>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</si>
  <si>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</si>
  <si>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</si>
  <si>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</si>
  <si>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</si>
  <si>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</si>
  <si>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</si>
  <si>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</si>
  <si>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</si>
  <si>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</si>
  <si>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</si>
  <si>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</si>
  <si>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</si>
  <si>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</si>
  <si>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</si>
  <si>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</si>
  <si>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</si>
  <si>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</si>
  <si>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</si>
  <si>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</si>
  <si>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</si>
  <si>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</si>
  <si>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</si>
  <si>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</si>
  <si>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</si>
  <si>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</si>
  <si>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</si>
  <si>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</si>
  <si>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</si>
  <si>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</si>
  <si>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</si>
  <si>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</si>
  <si>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</si>
  <si>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</si>
  <si>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Septiembre de 2021 (b)</t>
  </si>
  <si>
    <t>Del 1 de Enero al 31 de Septiembre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</si>
</sst>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  <numFmt numFmtId="166" formatCode="0.00_ ;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justify" vertical="center" wrapText="1"/>
    </xf>
    <xf numFmtId="164" fontId="37" fillId="0" borderId="24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 inden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0" fontId="36" fillId="0" borderId="17" xfId="0" applyFont="1" applyBorder="1" applyAlignment="1">
      <alignment horizontal="justify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/>
    </xf>
    <xf numFmtId="164" fontId="37" fillId="0" borderId="14" xfId="0" applyNumberFormat="1" applyFont="1" applyBorder="1" applyAlignment="1">
      <alignment vertical="center"/>
    </xf>
    <xf numFmtId="0" fontId="36" fillId="0" borderId="16" xfId="0" applyFont="1" applyBorder="1" applyAlignment="1">
      <alignment horizontal="left" vertical="center" indent="2"/>
    </xf>
    <xf numFmtId="164" fontId="36" fillId="0" borderId="14" xfId="0" applyNumberFormat="1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 wrapText="1" indent="2"/>
    </xf>
    <xf numFmtId="0" fontId="36" fillId="0" borderId="23" xfId="0" applyFont="1" applyBorder="1" applyAlignment="1">
      <alignment horizontal="left" vertical="center" indent="2"/>
    </xf>
    <xf numFmtId="164" fontId="36" fillId="0" borderId="22" xfId="0" applyNumberFormat="1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 indent="2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164" fontId="37" fillId="0" borderId="16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D1">
      <pane ySplit="9" topLeftCell="A145" activePane="bottomLeft" state="frozen"/>
      <selection pane="topLeft" activeCell="A1" sqref="A1"/>
      <selection pane="bottomLeft" activeCell="F166" sqref="F166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62" t="s">
        <v>87</v>
      </c>
      <c r="C2" s="63"/>
      <c r="D2" s="63"/>
      <c r="E2" s="63"/>
      <c r="F2" s="63"/>
      <c r="G2" s="63"/>
      <c r="H2" s="63"/>
      <c r="I2" s="64"/>
    </row>
    <row r="3" spans="2:9" ht="12.75">
      <c r="B3" s="65" t="s">
        <v>0</v>
      </c>
      <c r="C3" s="66"/>
      <c r="D3" s="66"/>
      <c r="E3" s="66"/>
      <c r="F3" s="66"/>
      <c r="G3" s="66"/>
      <c r="H3" s="66"/>
      <c r="I3" s="67"/>
    </row>
    <row r="4" spans="2:9" ht="12.75">
      <c r="B4" s="65" t="s">
        <v>1</v>
      </c>
      <c r="C4" s="66"/>
      <c r="D4" s="66"/>
      <c r="E4" s="66"/>
      <c r="F4" s="66"/>
      <c r="G4" s="66"/>
      <c r="H4" s="66"/>
      <c r="I4" s="67"/>
    </row>
    <row r="5" spans="2:9" ht="12.75">
      <c r="B5" s="65" t="s">
        <v>146</v>
      </c>
      <c r="C5" s="66"/>
      <c r="D5" s="66"/>
      <c r="E5" s="66"/>
      <c r="F5" s="66"/>
      <c r="G5" s="66"/>
      <c r="H5" s="66"/>
      <c r="I5" s="67"/>
    </row>
    <row r="6" spans="2:9" ht="13.5" thickBot="1">
      <c r="B6" s="68" t="s">
        <v>2</v>
      </c>
      <c r="C6" s="69"/>
      <c r="D6" s="69"/>
      <c r="E6" s="69"/>
      <c r="F6" s="69"/>
      <c r="G6" s="69"/>
      <c r="H6" s="69"/>
      <c r="I6" s="70"/>
    </row>
    <row r="7" spans="2:9" ht="15.75" customHeight="1">
      <c r="B7" s="62" t="s">
        <v>3</v>
      </c>
      <c r="C7" s="71"/>
      <c r="D7" s="62" t="s">
        <v>4</v>
      </c>
      <c r="E7" s="63"/>
      <c r="F7" s="63"/>
      <c r="G7" s="63"/>
      <c r="H7" s="71"/>
      <c r="I7" s="76" t="s">
        <v>5</v>
      </c>
    </row>
    <row r="8" spans="2:9" ht="15" customHeight="1" thickBot="1">
      <c r="B8" s="65"/>
      <c r="C8" s="75"/>
      <c r="D8" s="68"/>
      <c r="E8" s="69"/>
      <c r="F8" s="69"/>
      <c r="G8" s="69"/>
      <c r="H8" s="72"/>
      <c r="I8" s="77"/>
    </row>
    <row r="9" spans="2:9" ht="26.25" thickBot="1">
      <c r="B9" s="68"/>
      <c r="C9" s="72"/>
      <c r="D9" s="60" t="s">
        <v>6</v>
      </c>
      <c r="E9" s="61" t="s">
        <v>7</v>
      </c>
      <c r="F9" s="60" t="s">
        <v>8</v>
      </c>
      <c r="G9" s="60" t="s">
        <v>9</v>
      </c>
      <c r="H9" s="60" t="s">
        <v>10</v>
      </c>
      <c r="I9" s="78"/>
    </row>
    <row r="10" spans="2:9" ht="12.75">
      <c r="B10" s="5" t="s">
        <v>11</v>
      </c>
      <c r="C10" s="6"/>
      <c r="D10" s="12">
        <f aca="true" t="shared" si="0" ref="D10:I10">D11+D19+D29+D39+D49+D59+D72+D76+D63</f>
        <v>632874561</v>
      </c>
      <c r="E10" s="12">
        <f t="shared" si="0"/>
        <v>6566748.680000001</v>
      </c>
      <c r="F10" s="12">
        <f t="shared" si="0"/>
        <v>639441309.68</v>
      </c>
      <c r="G10" s="12">
        <f t="shared" si="0"/>
        <v>347795048.35</v>
      </c>
      <c r="H10" s="12">
        <f t="shared" si="0"/>
        <v>341703347.35</v>
      </c>
      <c r="I10" s="12">
        <f t="shared" si="0"/>
        <v>291646261.33</v>
      </c>
    </row>
    <row r="11" spans="2:9" ht="12.75">
      <c r="B11" s="1" t="s">
        <v>12</v>
      </c>
      <c r="C11" s="7"/>
      <c r="D11" s="13">
        <f aca="true" t="shared" si="1" ref="D11:I11">SUM(D12:D18)</f>
        <v>472381480</v>
      </c>
      <c r="E11" s="13">
        <f t="shared" si="1"/>
        <v>3174419.36</v>
      </c>
      <c r="F11" s="13">
        <f t="shared" si="1"/>
        <v>475555899.36</v>
      </c>
      <c r="G11" s="13">
        <f t="shared" si="1"/>
        <v>266265229.24000004</v>
      </c>
      <c r="H11" s="13">
        <f t="shared" si="1"/>
        <v>266265229.24000004</v>
      </c>
      <c r="I11" s="13">
        <f t="shared" si="1"/>
        <v>209290670.11999997</v>
      </c>
    </row>
    <row r="12" spans="2:9" ht="12.75">
      <c r="B12" s="11" t="s">
        <v>13</v>
      </c>
      <c r="C12" s="9"/>
      <c r="D12" s="13">
        <v>132730848</v>
      </c>
      <c r="E12" s="14">
        <v>-3590000</v>
      </c>
      <c r="F12" s="14">
        <f>D12+E12</f>
        <v>129140848</v>
      </c>
      <c r="G12" s="14">
        <v>80359881.12</v>
      </c>
      <c r="H12" s="14">
        <v>80359881.12</v>
      </c>
      <c r="I12" s="14">
        <f>F12-G12</f>
        <v>48780966.879999995</v>
      </c>
    </row>
    <row r="13" spans="2:9" ht="12.75">
      <c r="B13" s="11" t="s">
        <v>14</v>
      </c>
      <c r="C13" s="9"/>
      <c r="D13" s="13">
        <v>15853600</v>
      </c>
      <c r="E13" s="14">
        <v>13830000</v>
      </c>
      <c r="F13" s="14">
        <f aca="true" t="shared" si="2" ref="F13:F18">D13+E13</f>
        <v>29683600</v>
      </c>
      <c r="G13" s="14">
        <v>19021360</v>
      </c>
      <c r="H13" s="14">
        <v>19021360</v>
      </c>
      <c r="I13" s="14">
        <f aca="true" t="shared" si="3" ref="I13:I18">F13-G13</f>
        <v>10662240</v>
      </c>
    </row>
    <row r="14" spans="2:9" ht="12.75">
      <c r="B14" s="11" t="s">
        <v>15</v>
      </c>
      <c r="C14" s="9"/>
      <c r="D14" s="13">
        <v>220272664</v>
      </c>
      <c r="E14" s="14">
        <v>-2017990</v>
      </c>
      <c r="F14" s="14">
        <f t="shared" si="2"/>
        <v>218254674</v>
      </c>
      <c r="G14" s="14">
        <v>106987674.61</v>
      </c>
      <c r="H14" s="14">
        <v>106987674.61</v>
      </c>
      <c r="I14" s="14">
        <f t="shared" si="3"/>
        <v>111266999.39</v>
      </c>
    </row>
    <row r="15" spans="2:9" ht="12.75">
      <c r="B15" s="11" t="s">
        <v>16</v>
      </c>
      <c r="C15" s="9"/>
      <c r="D15" s="13">
        <v>36329793</v>
      </c>
      <c r="E15" s="14">
        <v>-5150000</v>
      </c>
      <c r="F15" s="14">
        <f t="shared" si="2"/>
        <v>31179793</v>
      </c>
      <c r="G15" s="14">
        <v>16611139.36</v>
      </c>
      <c r="H15" s="14">
        <v>16611139.36</v>
      </c>
      <c r="I15" s="14">
        <f t="shared" si="3"/>
        <v>14568653.64</v>
      </c>
    </row>
    <row r="16" spans="2:9" ht="12.75">
      <c r="B16" s="11" t="s">
        <v>17</v>
      </c>
      <c r="C16" s="9"/>
      <c r="D16" s="13">
        <v>67194575</v>
      </c>
      <c r="E16" s="14">
        <v>-3114684.64</v>
      </c>
      <c r="F16" s="14">
        <f t="shared" si="2"/>
        <v>64079890.36</v>
      </c>
      <c r="G16" s="14">
        <v>40123538.15</v>
      </c>
      <c r="H16" s="14">
        <v>40123538.15</v>
      </c>
      <c r="I16" s="14">
        <f t="shared" si="3"/>
        <v>23956352.21</v>
      </c>
    </row>
    <row r="17" spans="2:9" ht="12.75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ht="12.75">
      <c r="B18" s="11" t="s">
        <v>19</v>
      </c>
      <c r="C18" s="9"/>
      <c r="D18" s="13">
        <v>0</v>
      </c>
      <c r="E18" s="14">
        <v>3217094</v>
      </c>
      <c r="F18" s="14">
        <f t="shared" si="2"/>
        <v>3217094</v>
      </c>
      <c r="G18" s="14">
        <v>3161636</v>
      </c>
      <c r="H18" s="14">
        <v>3161636</v>
      </c>
      <c r="I18" s="14">
        <f t="shared" si="3"/>
        <v>55458</v>
      </c>
    </row>
    <row r="19" spans="2:9" ht="12.75">
      <c r="B19" s="1" t="s">
        <v>20</v>
      </c>
      <c r="C19" s="7"/>
      <c r="D19" s="13">
        <f aca="true" t="shared" si="4" ref="D19:I19">SUM(D20:D28)</f>
        <v>20098253</v>
      </c>
      <c r="E19" s="13">
        <f t="shared" si="4"/>
        <v>-3842074.1899999995</v>
      </c>
      <c r="F19" s="13">
        <f t="shared" si="4"/>
        <v>16256178.81</v>
      </c>
      <c r="G19" s="13">
        <f t="shared" si="4"/>
        <v>8324032.97</v>
      </c>
      <c r="H19" s="13">
        <f t="shared" si="4"/>
        <v>8324032.97</v>
      </c>
      <c r="I19" s="13">
        <f t="shared" si="4"/>
        <v>7932145.84</v>
      </c>
    </row>
    <row r="20" spans="2:9" ht="12.75">
      <c r="B20" s="11" t="s">
        <v>21</v>
      </c>
      <c r="C20" s="9"/>
      <c r="D20" s="13">
        <v>15507858</v>
      </c>
      <c r="E20" s="14">
        <v>-4293162.51</v>
      </c>
      <c r="F20" s="13">
        <f aca="true" t="shared" si="5" ref="F20:F28">D20+E20</f>
        <v>11214695.49</v>
      </c>
      <c r="G20" s="14">
        <v>4882318.52</v>
      </c>
      <c r="H20" s="14">
        <v>4882318.52</v>
      </c>
      <c r="I20" s="14">
        <f>F20-G20</f>
        <v>6332376.970000001</v>
      </c>
    </row>
    <row r="21" spans="2:9" ht="12.75">
      <c r="B21" s="11" t="s">
        <v>22</v>
      </c>
      <c r="C21" s="9"/>
      <c r="D21" s="13">
        <v>550798</v>
      </c>
      <c r="E21" s="14">
        <v>0</v>
      </c>
      <c r="F21" s="13">
        <f t="shared" si="5"/>
        <v>550798</v>
      </c>
      <c r="G21" s="14">
        <v>237385.5</v>
      </c>
      <c r="H21" s="14">
        <v>237385.5</v>
      </c>
      <c r="I21" s="14">
        <f aca="true" t="shared" si="6" ref="I21:I83">F21-G21</f>
        <v>313412.5</v>
      </c>
    </row>
    <row r="22" spans="2:9" ht="12.75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1381633</v>
      </c>
      <c r="E23" s="14">
        <v>-98024.6</v>
      </c>
      <c r="F23" s="13">
        <f t="shared" si="5"/>
        <v>1283608.4</v>
      </c>
      <c r="G23" s="14">
        <v>1050318.37</v>
      </c>
      <c r="H23" s="14">
        <v>1050318.37</v>
      </c>
      <c r="I23" s="14">
        <f t="shared" si="6"/>
        <v>233290.0299999998</v>
      </c>
    </row>
    <row r="24" spans="2:9" ht="12.75">
      <c r="B24" s="11" t="s">
        <v>25</v>
      </c>
      <c r="C24" s="9"/>
      <c r="D24" s="13">
        <v>331176</v>
      </c>
      <c r="E24" s="14">
        <v>-39299.99</v>
      </c>
      <c r="F24" s="13">
        <f t="shared" si="5"/>
        <v>291876.01</v>
      </c>
      <c r="G24" s="14">
        <v>99314.52</v>
      </c>
      <c r="H24" s="14">
        <v>99314.52</v>
      </c>
      <c r="I24" s="14">
        <f t="shared" si="6"/>
        <v>192561.49</v>
      </c>
    </row>
    <row r="25" spans="2:9" ht="12.75">
      <c r="B25" s="11" t="s">
        <v>26</v>
      </c>
      <c r="C25" s="9"/>
      <c r="D25" s="13">
        <v>1546403</v>
      </c>
      <c r="E25" s="14">
        <v>0</v>
      </c>
      <c r="F25" s="13">
        <f t="shared" si="5"/>
        <v>1546403</v>
      </c>
      <c r="G25" s="14">
        <v>757078.83</v>
      </c>
      <c r="H25" s="14">
        <v>757078.83</v>
      </c>
      <c r="I25" s="14">
        <f t="shared" si="6"/>
        <v>789324.17</v>
      </c>
    </row>
    <row r="26" spans="2:9" ht="12.75">
      <c r="B26" s="11" t="s">
        <v>27</v>
      </c>
      <c r="C26" s="9"/>
      <c r="D26" s="13">
        <v>553627</v>
      </c>
      <c r="E26" s="14">
        <v>427723.92</v>
      </c>
      <c r="F26" s="13">
        <f t="shared" si="5"/>
        <v>981350.9199999999</v>
      </c>
      <c r="G26" s="14">
        <v>943009.74</v>
      </c>
      <c r="H26" s="14">
        <v>943009.74</v>
      </c>
      <c r="I26" s="14">
        <f t="shared" si="6"/>
        <v>38341.179999999935</v>
      </c>
    </row>
    <row r="27" spans="2:9" ht="12.75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29</v>
      </c>
      <c r="C28" s="9"/>
      <c r="D28" s="13">
        <v>226758</v>
      </c>
      <c r="E28" s="14">
        <v>160688.99</v>
      </c>
      <c r="F28" s="13">
        <f t="shared" si="5"/>
        <v>387446.99</v>
      </c>
      <c r="G28" s="14">
        <v>354607.49</v>
      </c>
      <c r="H28" s="14">
        <v>354607.49</v>
      </c>
      <c r="I28" s="14">
        <f t="shared" si="6"/>
        <v>32839.5</v>
      </c>
    </row>
    <row r="29" spans="2:9" ht="12.75">
      <c r="B29" s="1" t="s">
        <v>30</v>
      </c>
      <c r="C29" s="7"/>
      <c r="D29" s="13">
        <f aca="true" t="shared" si="7" ref="D29:I29">SUM(D30:D38)</f>
        <v>132898284</v>
      </c>
      <c r="E29" s="13">
        <f t="shared" si="7"/>
        <v>4727116.62</v>
      </c>
      <c r="F29" s="13">
        <f t="shared" si="7"/>
        <v>137625400.62</v>
      </c>
      <c r="G29" s="13">
        <f t="shared" si="7"/>
        <v>69035340.86</v>
      </c>
      <c r="H29" s="13">
        <f t="shared" si="7"/>
        <v>62943639.86</v>
      </c>
      <c r="I29" s="13">
        <f t="shared" si="7"/>
        <v>68590059.76</v>
      </c>
    </row>
    <row r="30" spans="2:9" ht="12.75">
      <c r="B30" s="11" t="s">
        <v>31</v>
      </c>
      <c r="C30" s="9"/>
      <c r="D30" s="13">
        <v>11352393</v>
      </c>
      <c r="E30" s="14">
        <v>-233477.01</v>
      </c>
      <c r="F30" s="13">
        <f aca="true" t="shared" si="8" ref="F30:F38">D30+E30</f>
        <v>11118915.99</v>
      </c>
      <c r="G30" s="14">
        <v>6600768.48</v>
      </c>
      <c r="H30" s="14">
        <v>6600768.48</v>
      </c>
      <c r="I30" s="14">
        <f t="shared" si="6"/>
        <v>4518147.51</v>
      </c>
    </row>
    <row r="31" spans="2:9" ht="12.75">
      <c r="B31" s="11" t="s">
        <v>32</v>
      </c>
      <c r="C31" s="9"/>
      <c r="D31" s="13">
        <v>3511452</v>
      </c>
      <c r="E31" s="14">
        <v>2214906.54</v>
      </c>
      <c r="F31" s="13">
        <f t="shared" si="8"/>
        <v>5726358.54</v>
      </c>
      <c r="G31" s="14">
        <v>4625874.59</v>
      </c>
      <c r="H31" s="14">
        <v>4625874.59</v>
      </c>
      <c r="I31" s="14">
        <f t="shared" si="6"/>
        <v>1100483.9500000002</v>
      </c>
    </row>
    <row r="32" spans="2:9" ht="12.75">
      <c r="B32" s="11" t="s">
        <v>33</v>
      </c>
      <c r="C32" s="9"/>
      <c r="D32" s="13">
        <v>7204898</v>
      </c>
      <c r="E32" s="14">
        <v>4460772.55</v>
      </c>
      <c r="F32" s="13">
        <f t="shared" si="8"/>
        <v>11665670.55</v>
      </c>
      <c r="G32" s="14">
        <v>7009265.68</v>
      </c>
      <c r="H32" s="14">
        <v>7009265.68</v>
      </c>
      <c r="I32" s="14">
        <f t="shared" si="6"/>
        <v>4656404.870000001</v>
      </c>
    </row>
    <row r="33" spans="2:9" ht="12.75">
      <c r="B33" s="11" t="s">
        <v>34</v>
      </c>
      <c r="C33" s="9"/>
      <c r="D33" s="13">
        <v>684466</v>
      </c>
      <c r="E33" s="14">
        <v>8202.29</v>
      </c>
      <c r="F33" s="13">
        <f t="shared" si="8"/>
        <v>692668.29</v>
      </c>
      <c r="G33" s="14">
        <v>409820.23</v>
      </c>
      <c r="H33" s="14">
        <v>409820.23</v>
      </c>
      <c r="I33" s="14">
        <f t="shared" si="6"/>
        <v>282848.06000000006</v>
      </c>
    </row>
    <row r="34" spans="2:9" ht="12.75">
      <c r="B34" s="11" t="s">
        <v>35</v>
      </c>
      <c r="C34" s="9"/>
      <c r="D34" s="13">
        <v>4956854</v>
      </c>
      <c r="E34" s="14">
        <v>-1718448.41</v>
      </c>
      <c r="F34" s="13">
        <f t="shared" si="8"/>
        <v>3238405.59</v>
      </c>
      <c r="G34" s="14">
        <v>1495572.53</v>
      </c>
      <c r="H34" s="14">
        <v>1492498.53</v>
      </c>
      <c r="I34" s="14">
        <f t="shared" si="6"/>
        <v>1742833.0599999998</v>
      </c>
    </row>
    <row r="35" spans="2:9" ht="12.75">
      <c r="B35" s="11" t="s">
        <v>36</v>
      </c>
      <c r="C35" s="9"/>
      <c r="D35" s="13">
        <v>1928111</v>
      </c>
      <c r="E35" s="14">
        <v>-270666.64</v>
      </c>
      <c r="F35" s="13">
        <f t="shared" si="8"/>
        <v>1657444.3599999999</v>
      </c>
      <c r="G35" s="14">
        <v>267740.65</v>
      </c>
      <c r="H35" s="14">
        <v>267740.65</v>
      </c>
      <c r="I35" s="14">
        <f t="shared" si="6"/>
        <v>1389703.71</v>
      </c>
    </row>
    <row r="36" spans="2:9" ht="12.75">
      <c r="B36" s="11" t="s">
        <v>37</v>
      </c>
      <c r="C36" s="9"/>
      <c r="D36" s="13">
        <v>829394</v>
      </c>
      <c r="E36" s="14">
        <v>17061</v>
      </c>
      <c r="F36" s="13">
        <f t="shared" si="8"/>
        <v>846455</v>
      </c>
      <c r="G36" s="14">
        <v>342134.57</v>
      </c>
      <c r="H36" s="14">
        <v>342134.57</v>
      </c>
      <c r="I36" s="14">
        <f t="shared" si="6"/>
        <v>504320.43</v>
      </c>
    </row>
    <row r="37" spans="2:9" ht="12.75">
      <c r="B37" s="11" t="s">
        <v>38</v>
      </c>
      <c r="C37" s="9"/>
      <c r="D37" s="13">
        <v>1598037</v>
      </c>
      <c r="E37" s="14">
        <v>0</v>
      </c>
      <c r="F37" s="13">
        <f t="shared" si="8"/>
        <v>1598037</v>
      </c>
      <c r="G37" s="14">
        <v>83992.53</v>
      </c>
      <c r="H37" s="14">
        <v>83992.53</v>
      </c>
      <c r="I37" s="14">
        <f t="shared" si="6"/>
        <v>1514044.47</v>
      </c>
    </row>
    <row r="38" spans="2:9" ht="12.75">
      <c r="B38" s="11" t="s">
        <v>39</v>
      </c>
      <c r="C38" s="9"/>
      <c r="D38" s="13">
        <v>100832679</v>
      </c>
      <c r="E38" s="14">
        <v>248766.3</v>
      </c>
      <c r="F38" s="13">
        <f t="shared" si="8"/>
        <v>101081445.3</v>
      </c>
      <c r="G38" s="14">
        <v>48200171.6</v>
      </c>
      <c r="H38" s="14">
        <v>42111544.6</v>
      </c>
      <c r="I38" s="14">
        <f t="shared" si="6"/>
        <v>52881273.699999996</v>
      </c>
    </row>
    <row r="39" spans="2:9" ht="25.5" customHeight="1">
      <c r="B39" s="73" t="s">
        <v>40</v>
      </c>
      <c r="C39" s="74"/>
      <c r="D39" s="13">
        <f aca="true" t="shared" si="9" ref="D39:I39">SUM(D40:D48)</f>
        <v>6581172</v>
      </c>
      <c r="E39" s="13">
        <f t="shared" si="9"/>
        <v>0</v>
      </c>
      <c r="F39" s="13">
        <f>SUM(F40:F48)</f>
        <v>6581172</v>
      </c>
      <c r="G39" s="13">
        <f t="shared" si="9"/>
        <v>3077631</v>
      </c>
      <c r="H39" s="13">
        <f t="shared" si="9"/>
        <v>3077631</v>
      </c>
      <c r="I39" s="13">
        <f t="shared" si="9"/>
        <v>3503541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45</v>
      </c>
      <c r="C44" s="9"/>
      <c r="D44" s="13">
        <v>6581172</v>
      </c>
      <c r="E44" s="14">
        <v>0</v>
      </c>
      <c r="F44" s="13">
        <f t="shared" si="10"/>
        <v>6581172</v>
      </c>
      <c r="G44" s="14">
        <v>3077631</v>
      </c>
      <c r="H44" s="14">
        <v>3077631</v>
      </c>
      <c r="I44" s="14">
        <f t="shared" si="6"/>
        <v>3503541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73" t="s">
        <v>50</v>
      </c>
      <c r="C49" s="74"/>
      <c r="D49" s="13">
        <f aca="true" t="shared" si="11" ref="D49:I49">SUM(D50:D58)</f>
        <v>0</v>
      </c>
      <c r="E49" s="13">
        <f t="shared" si="11"/>
        <v>2099995.52</v>
      </c>
      <c r="F49" s="13">
        <f t="shared" si="11"/>
        <v>2099995.52</v>
      </c>
      <c r="G49" s="13">
        <f t="shared" si="11"/>
        <v>1006522.27</v>
      </c>
      <c r="H49" s="13">
        <f t="shared" si="11"/>
        <v>1006522.27</v>
      </c>
      <c r="I49" s="13">
        <f t="shared" si="11"/>
        <v>1093473.25</v>
      </c>
    </row>
    <row r="50" spans="2:9" ht="12.75">
      <c r="B50" s="11" t="s">
        <v>51</v>
      </c>
      <c r="C50" s="9"/>
      <c r="D50" s="13">
        <v>0</v>
      </c>
      <c r="E50" s="14">
        <v>2045678.81</v>
      </c>
      <c r="F50" s="13">
        <f t="shared" si="10"/>
        <v>2045678.81</v>
      </c>
      <c r="G50" s="14">
        <v>952205.56</v>
      </c>
      <c r="H50" s="14">
        <v>952205.56</v>
      </c>
      <c r="I50" s="14">
        <f t="shared" si="6"/>
        <v>1093473.25</v>
      </c>
    </row>
    <row r="51" spans="2:9" ht="12.75">
      <c r="B51" s="11" t="s">
        <v>52</v>
      </c>
      <c r="C51" s="9"/>
      <c r="D51" s="13">
        <v>0</v>
      </c>
      <c r="E51" s="14">
        <v>33566.11</v>
      </c>
      <c r="F51" s="13">
        <f t="shared" si="10"/>
        <v>33566.11</v>
      </c>
      <c r="G51" s="14">
        <v>33566.11</v>
      </c>
      <c r="H51" s="14">
        <v>33566.11</v>
      </c>
      <c r="I51" s="14">
        <f t="shared" si="6"/>
        <v>0</v>
      </c>
    </row>
    <row r="52" spans="2:9" ht="12.75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>
        <v>0</v>
      </c>
      <c r="E55" s="14">
        <v>20750.6</v>
      </c>
      <c r="F55" s="13">
        <f t="shared" si="10"/>
        <v>20750.6</v>
      </c>
      <c r="G55" s="14">
        <v>20750.6</v>
      </c>
      <c r="H55" s="14">
        <v>20750.6</v>
      </c>
      <c r="I55" s="14">
        <f t="shared" si="6"/>
        <v>0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" t="s">
        <v>60</v>
      </c>
      <c r="C59" s="7"/>
      <c r="D59" s="13">
        <f>SUM(D60:D62)</f>
        <v>0</v>
      </c>
      <c r="E59" s="13">
        <f>SUM(E60:E62)</f>
        <v>1322663.37</v>
      </c>
      <c r="F59" s="13">
        <f>SUM(F60:F62)</f>
        <v>1322663.37</v>
      </c>
      <c r="G59" s="13">
        <f>SUM(G60:G62)</f>
        <v>86292.01</v>
      </c>
      <c r="H59" s="13">
        <f>SUM(H60:H62)</f>
        <v>86292.01</v>
      </c>
      <c r="I59" s="14">
        <f t="shared" si="6"/>
        <v>1236371.36</v>
      </c>
    </row>
    <row r="60" spans="2:9" ht="12.75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>
        <v>0</v>
      </c>
      <c r="E61" s="14">
        <v>1322663.37</v>
      </c>
      <c r="F61" s="13">
        <f t="shared" si="10"/>
        <v>1322663.37</v>
      </c>
      <c r="G61" s="14">
        <v>86292.01</v>
      </c>
      <c r="H61" s="14">
        <v>86292.01</v>
      </c>
      <c r="I61" s="14">
        <f t="shared" si="6"/>
        <v>1236371.36</v>
      </c>
    </row>
    <row r="62" spans="2:9" ht="12.75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73" t="s">
        <v>64</v>
      </c>
      <c r="C63" s="74"/>
      <c r="D63" s="13">
        <f>SUM(D64:D71)</f>
        <v>915372</v>
      </c>
      <c r="E63" s="13">
        <f>SUM(E64:E71)</f>
        <v>-915372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ht="12.75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>
        <v>915372</v>
      </c>
      <c r="E71" s="14">
        <v>-915372</v>
      </c>
      <c r="F71" s="13">
        <f t="shared" si="10"/>
        <v>0</v>
      </c>
      <c r="G71" s="14">
        <v>0</v>
      </c>
      <c r="H71" s="14">
        <v>0</v>
      </c>
      <c r="I71" s="14">
        <f t="shared" si="6"/>
        <v>0</v>
      </c>
    </row>
    <row r="72" spans="2:9" ht="12.75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ht="12.75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19">
        <f>E86+E104+E94+E114+E124+E134+E138+E147+E151</f>
        <v>15138278.14</v>
      </c>
      <c r="F85" s="19">
        <f t="shared" si="12"/>
        <v>15138278.14</v>
      </c>
      <c r="G85" s="19">
        <f>G86+G104+G94+G114+G124+G134+G138+G147+G151</f>
        <v>2501505.84</v>
      </c>
      <c r="H85" s="19">
        <f>H86+H104+H94+H114+H124+H134+H138+H147+H151</f>
        <v>2501505.84</v>
      </c>
      <c r="I85" s="19">
        <f t="shared" si="12"/>
        <v>12636772.3</v>
      </c>
    </row>
    <row r="86" spans="2:9" ht="12.75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1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13">
        <f>SUM(E95:E103)</f>
        <v>2575809.2300000004</v>
      </c>
      <c r="F94" s="13">
        <f>SUM(F95:F103)</f>
        <v>2575809.2300000004</v>
      </c>
      <c r="G94" s="13">
        <f>SUM(G95:G103)</f>
        <v>64699.03999999999</v>
      </c>
      <c r="H94" s="13">
        <f>SUM(H95:H103)</f>
        <v>64699.03999999999</v>
      </c>
      <c r="I94" s="14">
        <f t="shared" si="13"/>
        <v>2511110.1900000004</v>
      </c>
    </row>
    <row r="95" spans="2:9" ht="12.75">
      <c r="B95" s="11" t="s">
        <v>21</v>
      </c>
      <c r="C95" s="9"/>
      <c r="D95" s="13">
        <v>0</v>
      </c>
      <c r="E95" s="14">
        <v>2221094.47</v>
      </c>
      <c r="F95" s="13">
        <f t="shared" si="14"/>
        <v>2221094.47</v>
      </c>
      <c r="G95" s="14">
        <v>52042.81</v>
      </c>
      <c r="H95" s="14">
        <v>52042.81</v>
      </c>
      <c r="I95" s="14">
        <f t="shared" si="13"/>
        <v>2169051.66</v>
      </c>
    </row>
    <row r="96" spans="2:9" ht="12.75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>
        <v>0</v>
      </c>
      <c r="E98" s="14">
        <v>77619.08</v>
      </c>
      <c r="F98" s="13">
        <f t="shared" si="14"/>
        <v>77619.08</v>
      </c>
      <c r="G98" s="14">
        <v>0</v>
      </c>
      <c r="H98" s="14">
        <v>0</v>
      </c>
      <c r="I98" s="14">
        <f t="shared" si="13"/>
        <v>77619.08</v>
      </c>
    </row>
    <row r="99" spans="2:9" ht="12.75">
      <c r="B99" s="11" t="s">
        <v>25</v>
      </c>
      <c r="C99" s="9"/>
      <c r="D99" s="13">
        <v>0</v>
      </c>
      <c r="E99" s="14">
        <v>4336.08</v>
      </c>
      <c r="F99" s="13">
        <f t="shared" si="14"/>
        <v>4336.08</v>
      </c>
      <c r="G99" s="14">
        <v>0</v>
      </c>
      <c r="H99" s="14">
        <v>0</v>
      </c>
      <c r="I99" s="14">
        <f t="shared" si="13"/>
        <v>4336.08</v>
      </c>
    </row>
    <row r="100" spans="2:9" ht="12.75">
      <c r="B100" s="11" t="s">
        <v>26</v>
      </c>
      <c r="C100" s="9"/>
      <c r="D100" s="13">
        <v>0</v>
      </c>
      <c r="E100" s="14">
        <v>103040</v>
      </c>
      <c r="F100" s="13">
        <f t="shared" si="14"/>
        <v>103040</v>
      </c>
      <c r="G100" s="14">
        <v>0</v>
      </c>
      <c r="H100" s="14">
        <v>0</v>
      </c>
      <c r="I100" s="14">
        <f t="shared" si="13"/>
        <v>103040</v>
      </c>
    </row>
    <row r="101" spans="2:9" ht="12.75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>
        <v>0</v>
      </c>
      <c r="E103" s="14">
        <v>169719.6</v>
      </c>
      <c r="F103" s="13">
        <f t="shared" si="14"/>
        <v>169719.6</v>
      </c>
      <c r="G103" s="14">
        <v>12656.23</v>
      </c>
      <c r="H103" s="14">
        <v>12656.23</v>
      </c>
      <c r="I103" s="14">
        <f t="shared" si="13"/>
        <v>157063.37</v>
      </c>
    </row>
    <row r="104" spans="2:9" ht="12.75">
      <c r="B104" s="1" t="s">
        <v>30</v>
      </c>
      <c r="C104" s="7"/>
      <c r="D104" s="13">
        <f>SUM(D105:D113)</f>
        <v>0</v>
      </c>
      <c r="E104" s="13">
        <f>SUM(E105:E113)</f>
        <v>2837296</v>
      </c>
      <c r="F104" s="13">
        <f>SUM(F105:F113)</f>
        <v>2837296</v>
      </c>
      <c r="G104" s="13">
        <f>SUM(G105:G113)</f>
        <v>2008894.3499999999</v>
      </c>
      <c r="H104" s="13">
        <f>SUM(H105:H113)</f>
        <v>2008894.3499999999</v>
      </c>
      <c r="I104" s="14">
        <f t="shared" si="13"/>
        <v>828401.6500000001</v>
      </c>
    </row>
    <row r="105" spans="2:9" ht="12.75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1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>
        <v>0</v>
      </c>
      <c r="E107" s="14">
        <v>2317736</v>
      </c>
      <c r="F107" s="14">
        <f t="shared" si="15"/>
        <v>2317736</v>
      </c>
      <c r="G107" s="14">
        <v>1997416.18</v>
      </c>
      <c r="H107" s="14">
        <v>1997416.18</v>
      </c>
      <c r="I107" s="14">
        <f t="shared" si="13"/>
        <v>320319.82000000007</v>
      </c>
    </row>
    <row r="108" spans="2:9" ht="12.75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>
        <v>0</v>
      </c>
      <c r="E109" s="14">
        <v>279096</v>
      </c>
      <c r="F109" s="14">
        <f t="shared" si="15"/>
        <v>279096</v>
      </c>
      <c r="G109" s="14">
        <v>0</v>
      </c>
      <c r="H109" s="14">
        <v>0</v>
      </c>
      <c r="I109" s="14">
        <f t="shared" si="13"/>
        <v>279096</v>
      </c>
    </row>
    <row r="110" spans="2:9" ht="12.75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>
        <v>0</v>
      </c>
      <c r="E111" s="14">
        <v>220464</v>
      </c>
      <c r="F111" s="14">
        <f t="shared" si="15"/>
        <v>220464</v>
      </c>
      <c r="G111" s="14">
        <v>0</v>
      </c>
      <c r="H111" s="14">
        <v>0</v>
      </c>
      <c r="I111" s="14">
        <f t="shared" si="13"/>
        <v>220464</v>
      </c>
    </row>
    <row r="112" spans="2:9" ht="12.75">
      <c r="B112" s="11" t="s">
        <v>38</v>
      </c>
      <c r="C112" s="9"/>
      <c r="D112" s="13">
        <v>0</v>
      </c>
      <c r="E112" s="14">
        <v>20000</v>
      </c>
      <c r="F112" s="14">
        <f t="shared" si="15"/>
        <v>20000</v>
      </c>
      <c r="G112" s="14">
        <v>11478.17</v>
      </c>
      <c r="H112" s="14">
        <v>11478.17</v>
      </c>
      <c r="I112" s="14">
        <f t="shared" si="13"/>
        <v>8521.83</v>
      </c>
    </row>
    <row r="113" spans="2:9" ht="12.75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73" t="s">
        <v>40</v>
      </c>
      <c r="C114" s="74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ht="12.75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1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13">
        <f>SUM(E125:E133)</f>
        <v>9725172.91</v>
      </c>
      <c r="F124" s="13">
        <f>SUM(F125:F133)</f>
        <v>9725172.91</v>
      </c>
      <c r="G124" s="13">
        <f>SUM(G125:G133)</f>
        <v>427912.45</v>
      </c>
      <c r="H124" s="13">
        <f>SUM(H125:H133)</f>
        <v>427912.45</v>
      </c>
      <c r="I124" s="14">
        <f t="shared" si="13"/>
        <v>9297260.46</v>
      </c>
    </row>
    <row r="125" spans="2:9" ht="12.75">
      <c r="B125" s="11" t="s">
        <v>51</v>
      </c>
      <c r="C125" s="9"/>
      <c r="D125" s="13">
        <v>0</v>
      </c>
      <c r="E125" s="14">
        <v>8640619.83</v>
      </c>
      <c r="F125" s="14">
        <f>D125+E125</f>
        <v>8640619.83</v>
      </c>
      <c r="G125" s="14">
        <v>200365.13</v>
      </c>
      <c r="H125" s="14">
        <v>200365.13</v>
      </c>
      <c r="I125" s="14">
        <f t="shared" si="13"/>
        <v>8440254.7</v>
      </c>
    </row>
    <row r="126" spans="2:9" ht="12.75">
      <c r="B126" s="11" t="s">
        <v>52</v>
      </c>
      <c r="C126" s="9"/>
      <c r="D126" s="13">
        <v>0</v>
      </c>
      <c r="E126" s="14">
        <v>1084553.08</v>
      </c>
      <c r="F126" s="14">
        <f aca="true" t="shared" si="17" ref="F126:F133">D126+E126</f>
        <v>1084553.08</v>
      </c>
      <c r="G126" s="14">
        <v>227547.32</v>
      </c>
      <c r="H126" s="14">
        <v>227547.32</v>
      </c>
      <c r="I126" s="14">
        <f t="shared" si="13"/>
        <v>857005.76</v>
      </c>
    </row>
    <row r="127" spans="2:9" ht="12.75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ht="12.75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ht="12.75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1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1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632874561</v>
      </c>
      <c r="E160" s="12">
        <f t="shared" si="21"/>
        <v>21705026.82</v>
      </c>
      <c r="F160" s="12">
        <f t="shared" si="21"/>
        <v>654579587.8199999</v>
      </c>
      <c r="G160" s="12">
        <f t="shared" si="21"/>
        <v>350296554.19</v>
      </c>
      <c r="H160" s="12">
        <f t="shared" si="21"/>
        <v>344204853.19</v>
      </c>
      <c r="I160" s="12">
        <f t="shared" si="21"/>
        <v>304283033.63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E24" sqref="E24:G24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79" t="s">
        <v>87</v>
      </c>
      <c r="C2" s="80"/>
      <c r="D2" s="80"/>
      <c r="E2" s="80"/>
      <c r="F2" s="80"/>
      <c r="G2" s="80"/>
      <c r="H2" s="81"/>
    </row>
    <row r="3" spans="2:8" ht="12.75">
      <c r="B3" s="82" t="s">
        <v>0</v>
      </c>
      <c r="C3" s="83"/>
      <c r="D3" s="83"/>
      <c r="E3" s="83"/>
      <c r="F3" s="83"/>
      <c r="G3" s="83"/>
      <c r="H3" s="84"/>
    </row>
    <row r="4" spans="2:8" ht="12.75">
      <c r="B4" s="82" t="s">
        <v>88</v>
      </c>
      <c r="C4" s="83"/>
      <c r="D4" s="83"/>
      <c r="E4" s="83"/>
      <c r="F4" s="83"/>
      <c r="G4" s="83"/>
      <c r="H4" s="84"/>
    </row>
    <row r="5" spans="2:8" ht="12.75">
      <c r="B5" s="82" t="s">
        <v>146</v>
      </c>
      <c r="C5" s="83"/>
      <c r="D5" s="83"/>
      <c r="E5" s="83"/>
      <c r="F5" s="83"/>
      <c r="G5" s="83"/>
      <c r="H5" s="84"/>
    </row>
    <row r="6" spans="2:8" ht="13.5" thickBot="1">
      <c r="B6" s="85" t="s">
        <v>2</v>
      </c>
      <c r="C6" s="86"/>
      <c r="D6" s="86"/>
      <c r="E6" s="86"/>
      <c r="F6" s="86"/>
      <c r="G6" s="86"/>
      <c r="H6" s="87"/>
    </row>
    <row r="7" spans="2:8" ht="13.5" thickBot="1">
      <c r="B7" s="88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89"/>
      <c r="C8" s="61" t="s">
        <v>6</v>
      </c>
      <c r="D8" s="61" t="s">
        <v>89</v>
      </c>
      <c r="E8" s="61" t="s">
        <v>90</v>
      </c>
      <c r="F8" s="61" t="s">
        <v>9</v>
      </c>
      <c r="G8" s="61" t="s">
        <v>91</v>
      </c>
      <c r="H8" s="89"/>
    </row>
    <row r="9" spans="2:8" ht="12.75">
      <c r="B9" s="24" t="s">
        <v>92</v>
      </c>
      <c r="C9" s="25">
        <f aca="true" t="shared" si="0" ref="C9:H9">SUM(C10:C17)</f>
        <v>632874561</v>
      </c>
      <c r="D9" s="25">
        <f t="shared" si="0"/>
        <v>6566748.68</v>
      </c>
      <c r="E9" s="25">
        <f t="shared" si="0"/>
        <v>639441309.68</v>
      </c>
      <c r="F9" s="25">
        <f t="shared" si="0"/>
        <v>347795048.34999996</v>
      </c>
      <c r="G9" s="25">
        <f t="shared" si="0"/>
        <v>341703347.34999996</v>
      </c>
      <c r="H9" s="25">
        <f t="shared" si="0"/>
        <v>291646261.33</v>
      </c>
    </row>
    <row r="10" spans="2:8" ht="12.75" customHeight="1">
      <c r="B10" s="26" t="s">
        <v>93</v>
      </c>
      <c r="C10" s="27">
        <v>618087916</v>
      </c>
      <c r="D10" s="27">
        <v>6566748.68</v>
      </c>
      <c r="E10" s="27">
        <f>C10+D10</f>
        <v>624654664.68</v>
      </c>
      <c r="F10" s="27">
        <v>338440986.96</v>
      </c>
      <c r="G10" s="27">
        <v>332637974.96</v>
      </c>
      <c r="H10" s="14">
        <f>E10-F10</f>
        <v>286213677.71999997</v>
      </c>
    </row>
    <row r="11" spans="2:8" ht="12.75">
      <c r="B11" s="26" t="s">
        <v>94</v>
      </c>
      <c r="C11" s="28">
        <v>14786645</v>
      </c>
      <c r="D11" s="28">
        <v>0</v>
      </c>
      <c r="E11" s="28">
        <f>C11+D11</f>
        <v>14786645</v>
      </c>
      <c r="F11" s="28">
        <v>9354061.39</v>
      </c>
      <c r="G11" s="28">
        <v>9065372.39</v>
      </c>
      <c r="H11" s="14">
        <f>E11-F11</f>
        <v>5432583.609999999</v>
      </c>
    </row>
    <row r="12" spans="2:8" ht="12.75">
      <c r="B12" s="26"/>
      <c r="C12" s="28"/>
      <c r="D12" s="28"/>
      <c r="E12" s="28"/>
      <c r="F12" s="28"/>
      <c r="G12" s="28"/>
      <c r="H12" s="14">
        <f aca="true" t="shared" si="1" ref="H12:H17">E12-F12</f>
        <v>0</v>
      </c>
    </row>
    <row r="13" spans="2:8" ht="12.75">
      <c r="B13" s="26"/>
      <c r="C13" s="28"/>
      <c r="D13" s="28"/>
      <c r="E13" s="28"/>
      <c r="F13" s="28"/>
      <c r="G13" s="28"/>
      <c r="H13" s="14">
        <f t="shared" si="1"/>
        <v>0</v>
      </c>
    </row>
    <row r="14" spans="2:8" ht="12.75">
      <c r="B14" s="26"/>
      <c r="C14" s="28"/>
      <c r="D14" s="28"/>
      <c r="E14" s="28"/>
      <c r="F14" s="28"/>
      <c r="G14" s="28"/>
      <c r="H14" s="14">
        <f t="shared" si="1"/>
        <v>0</v>
      </c>
    </row>
    <row r="15" spans="2:8" ht="12.75">
      <c r="B15" s="26"/>
      <c r="C15" s="28"/>
      <c r="D15" s="28"/>
      <c r="E15" s="28"/>
      <c r="F15" s="28"/>
      <c r="G15" s="28"/>
      <c r="H15" s="14">
        <f t="shared" si="1"/>
        <v>0</v>
      </c>
    </row>
    <row r="16" spans="2:8" ht="12.75">
      <c r="B16" s="26"/>
      <c r="C16" s="28"/>
      <c r="D16" s="28"/>
      <c r="E16" s="28"/>
      <c r="F16" s="28"/>
      <c r="G16" s="28"/>
      <c r="H16" s="14">
        <f t="shared" si="1"/>
        <v>0</v>
      </c>
    </row>
    <row r="17" spans="2:8" ht="12.75">
      <c r="B17" s="26"/>
      <c r="C17" s="28"/>
      <c r="D17" s="28"/>
      <c r="E17" s="28"/>
      <c r="F17" s="28"/>
      <c r="G17" s="28"/>
      <c r="H17" s="14">
        <f t="shared" si="1"/>
        <v>0</v>
      </c>
    </row>
    <row r="18" spans="2:8" ht="12.75">
      <c r="B18" s="29"/>
      <c r="C18" s="28"/>
      <c r="D18" s="28"/>
      <c r="E18" s="28"/>
      <c r="F18" s="28"/>
      <c r="G18" s="28"/>
      <c r="H18" s="28"/>
    </row>
    <row r="19" spans="2:8" ht="12.75">
      <c r="B19" s="30" t="s">
        <v>95</v>
      </c>
      <c r="C19" s="31">
        <f aca="true" t="shared" si="2" ref="C19:H19">SUM(C20:C27)</f>
        <v>0</v>
      </c>
      <c r="D19" s="31">
        <f t="shared" si="2"/>
        <v>15138278.14</v>
      </c>
      <c r="E19" s="31">
        <f t="shared" si="2"/>
        <v>15138278.14</v>
      </c>
      <c r="F19" s="31">
        <f t="shared" si="2"/>
        <v>2501505.84</v>
      </c>
      <c r="G19" s="31">
        <f t="shared" si="2"/>
        <v>2501505.84</v>
      </c>
      <c r="H19" s="31">
        <f t="shared" si="2"/>
        <v>12636772.3</v>
      </c>
    </row>
    <row r="20" spans="2:8" ht="12.75">
      <c r="B20" s="26" t="s">
        <v>93</v>
      </c>
      <c r="C20" s="27">
        <v>0</v>
      </c>
      <c r="D20" s="27">
        <v>15138278.14</v>
      </c>
      <c r="E20" s="27">
        <f>C20+D20</f>
        <v>15138278.14</v>
      </c>
      <c r="F20" s="27">
        <v>2501505.84</v>
      </c>
      <c r="G20" s="27">
        <v>2501505.84</v>
      </c>
      <c r="H20" s="14">
        <f>E20-F20</f>
        <v>12636772.3</v>
      </c>
    </row>
    <row r="21" spans="2:8" ht="12.75">
      <c r="B21" s="26" t="s">
        <v>94</v>
      </c>
      <c r="C21" s="27">
        <v>0</v>
      </c>
      <c r="D21" s="27">
        <v>0</v>
      </c>
      <c r="E21" s="27">
        <f>C21+D21</f>
        <v>0</v>
      </c>
      <c r="F21" s="27">
        <v>0</v>
      </c>
      <c r="G21" s="27">
        <v>0</v>
      </c>
      <c r="H21" s="14">
        <f>E21-F21</f>
        <v>0</v>
      </c>
    </row>
    <row r="22" spans="2:8" ht="12.75">
      <c r="B22" s="26"/>
      <c r="C22" s="27"/>
      <c r="D22" s="27"/>
      <c r="E22" s="27"/>
      <c r="F22" s="27"/>
      <c r="G22" s="27"/>
      <c r="H22" s="14">
        <f aca="true" t="shared" si="3" ref="H22:H28">E22-F22</f>
        <v>0</v>
      </c>
    </row>
    <row r="23" spans="2:8" ht="12.75">
      <c r="B23" s="26"/>
      <c r="C23" s="27"/>
      <c r="D23" s="27"/>
      <c r="E23" s="27"/>
      <c r="F23" s="27"/>
      <c r="G23" s="27"/>
      <c r="H23" s="14">
        <f t="shared" si="3"/>
        <v>0</v>
      </c>
    </row>
    <row r="24" spans="2:8" ht="12.75">
      <c r="B24" s="26"/>
      <c r="C24" s="28"/>
      <c r="D24" s="28"/>
      <c r="E24" s="28"/>
      <c r="F24" s="28"/>
      <c r="G24" s="28"/>
      <c r="H24" s="14">
        <f t="shared" si="3"/>
        <v>0</v>
      </c>
    </row>
    <row r="25" spans="2:8" ht="12.75">
      <c r="B25" s="26"/>
      <c r="C25" s="28"/>
      <c r="D25" s="28"/>
      <c r="E25" s="28"/>
      <c r="F25" s="28"/>
      <c r="G25" s="28"/>
      <c r="H25" s="14">
        <f t="shared" si="3"/>
        <v>0</v>
      </c>
    </row>
    <row r="26" spans="2:8" ht="12.75">
      <c r="B26" s="26"/>
      <c r="C26" s="28"/>
      <c r="D26" s="28"/>
      <c r="E26" s="28"/>
      <c r="F26" s="28"/>
      <c r="G26" s="28"/>
      <c r="H26" s="14">
        <f t="shared" si="3"/>
        <v>0</v>
      </c>
    </row>
    <row r="27" spans="2:8" ht="12.75">
      <c r="B27" s="26"/>
      <c r="C27" s="28"/>
      <c r="D27" s="28"/>
      <c r="E27" s="28"/>
      <c r="F27" s="28"/>
      <c r="G27" s="28"/>
      <c r="H27" s="14">
        <f t="shared" si="3"/>
        <v>0</v>
      </c>
    </row>
    <row r="28" spans="2:8" ht="12.75">
      <c r="B28" s="29"/>
      <c r="C28" s="28"/>
      <c r="D28" s="28"/>
      <c r="E28" s="28"/>
      <c r="F28" s="28"/>
      <c r="G28" s="28"/>
      <c r="H28" s="14">
        <f t="shared" si="3"/>
        <v>0</v>
      </c>
    </row>
    <row r="29" spans="2:8" ht="12.75">
      <c r="B29" s="24" t="s">
        <v>86</v>
      </c>
      <c r="C29" s="32">
        <f aca="true" t="shared" si="4" ref="C29:H29">C9+C19</f>
        <v>632874561</v>
      </c>
      <c r="D29" s="32">
        <f t="shared" si="4"/>
        <v>21705026.82</v>
      </c>
      <c r="E29" s="32">
        <f t="shared" si="4"/>
        <v>654579587.8199999</v>
      </c>
      <c r="F29" s="32">
        <f t="shared" si="4"/>
        <v>350296554.18999994</v>
      </c>
      <c r="G29" s="32">
        <f t="shared" si="4"/>
        <v>344204853.18999994</v>
      </c>
      <c r="H29" s="32">
        <f t="shared" si="4"/>
        <v>304283033.63</v>
      </c>
    </row>
    <row r="30" spans="2:8" ht="13.5" thickBot="1">
      <c r="B30" s="33"/>
      <c r="C30" s="34"/>
      <c r="D30" s="34"/>
      <c r="E30" s="34"/>
      <c r="F30" s="34"/>
      <c r="G30" s="34"/>
      <c r="H30" s="3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tabSelected="1" zoomScalePageLayoutView="0" workbookViewId="0" topLeftCell="A58">
      <selection activeCell="G90" sqref="G90"/>
    </sheetView>
  </sheetViews>
  <sheetFormatPr defaultColWidth="11.00390625" defaultRowHeight="15"/>
  <cols>
    <col min="1" max="1" width="52.8515625" style="4" customWidth="1"/>
    <col min="2" max="2" width="9.8515625" style="4" bestFit="1" customWidth="1"/>
    <col min="3" max="3" width="14.421875" style="4" customWidth="1"/>
    <col min="4" max="4" width="13.8515625" style="4" customWidth="1"/>
    <col min="5" max="5" width="14.140625" style="4" customWidth="1"/>
    <col min="6" max="6" width="14.57421875" style="4" customWidth="1"/>
    <col min="7" max="7" width="15.28125" style="4" bestFit="1" customWidth="1"/>
    <col min="8" max="16384" width="11.00390625" style="4" customWidth="1"/>
  </cols>
  <sheetData>
    <row r="1" ht="13.5" thickBot="1"/>
    <row r="2" spans="1:7" ht="12.75">
      <c r="A2" s="62" t="s">
        <v>87</v>
      </c>
      <c r="B2" s="63"/>
      <c r="C2" s="63"/>
      <c r="D2" s="63"/>
      <c r="E2" s="63"/>
      <c r="F2" s="63"/>
      <c r="G2" s="64"/>
    </row>
    <row r="3" spans="1:7" ht="12.75">
      <c r="A3" s="65" t="s">
        <v>0</v>
      </c>
      <c r="B3" s="66"/>
      <c r="C3" s="66"/>
      <c r="D3" s="66"/>
      <c r="E3" s="66"/>
      <c r="F3" s="66"/>
      <c r="G3" s="67"/>
    </row>
    <row r="4" spans="1:7" ht="12.75">
      <c r="A4" s="65" t="s">
        <v>96</v>
      </c>
      <c r="B4" s="66"/>
      <c r="C4" s="66"/>
      <c r="D4" s="66"/>
      <c r="E4" s="66"/>
      <c r="F4" s="66"/>
      <c r="G4" s="67"/>
    </row>
    <row r="5" spans="1:7" ht="12.75">
      <c r="A5" s="65" t="s">
        <v>146</v>
      </c>
      <c r="B5" s="66"/>
      <c r="C5" s="66"/>
      <c r="D5" s="66"/>
      <c r="E5" s="66"/>
      <c r="F5" s="66"/>
      <c r="G5" s="67"/>
    </row>
    <row r="6" spans="1:7" ht="13.5" thickBot="1">
      <c r="A6" s="68" t="s">
        <v>2</v>
      </c>
      <c r="B6" s="69"/>
      <c r="C6" s="69"/>
      <c r="D6" s="69"/>
      <c r="E6" s="69"/>
      <c r="F6" s="69"/>
      <c r="G6" s="70"/>
    </row>
    <row r="7" spans="1:7" ht="15.75" customHeight="1">
      <c r="A7" s="62" t="s">
        <v>3</v>
      </c>
      <c r="B7" s="79" t="s">
        <v>4</v>
      </c>
      <c r="C7" s="80"/>
      <c r="D7" s="80"/>
      <c r="E7" s="80"/>
      <c r="F7" s="81"/>
      <c r="G7" s="88" t="s">
        <v>5</v>
      </c>
    </row>
    <row r="8" spans="1:7" ht="15.75" customHeight="1" thickBot="1">
      <c r="A8" s="65"/>
      <c r="B8" s="85"/>
      <c r="C8" s="86"/>
      <c r="D8" s="86"/>
      <c r="E8" s="86"/>
      <c r="F8" s="87"/>
      <c r="G8" s="93"/>
    </row>
    <row r="9" spans="1:7" ht="26.25" thickBot="1">
      <c r="A9" s="68"/>
      <c r="B9" s="35" t="s">
        <v>6</v>
      </c>
      <c r="C9" s="61" t="s">
        <v>7</v>
      </c>
      <c r="D9" s="61" t="s">
        <v>8</v>
      </c>
      <c r="E9" s="61" t="s">
        <v>9</v>
      </c>
      <c r="F9" s="61" t="s">
        <v>91</v>
      </c>
      <c r="G9" s="89"/>
    </row>
    <row r="10" spans="1:7" ht="12.75">
      <c r="A10" s="36"/>
      <c r="B10" s="37"/>
      <c r="C10" s="37"/>
      <c r="D10" s="37"/>
      <c r="E10" s="37"/>
      <c r="F10" s="37"/>
      <c r="G10" s="37"/>
    </row>
    <row r="11" spans="1:7" ht="12.75">
      <c r="A11" s="38" t="s">
        <v>97</v>
      </c>
      <c r="B11" s="39">
        <f aca="true" t="shared" si="0" ref="B11:G11">B12+B22+B31+B42</f>
        <v>632874561</v>
      </c>
      <c r="C11" s="39">
        <f t="shared" si="0"/>
        <v>6566748.68</v>
      </c>
      <c r="D11" s="39">
        <f t="shared" si="0"/>
        <v>639441309.68</v>
      </c>
      <c r="E11" s="39">
        <f t="shared" si="0"/>
        <v>347795048.35</v>
      </c>
      <c r="F11" s="39">
        <f t="shared" si="0"/>
        <v>341703347.35</v>
      </c>
      <c r="G11" s="39">
        <f t="shared" si="0"/>
        <v>291646261.3299999</v>
      </c>
    </row>
    <row r="12" spans="1:7" ht="12.75">
      <c r="A12" s="38" t="s">
        <v>98</v>
      </c>
      <c r="B12" s="39">
        <f>SUM(B13:B20)</f>
        <v>632874561</v>
      </c>
      <c r="C12" s="39">
        <f>SUM(C13:C20)</f>
        <v>6566748.68</v>
      </c>
      <c r="D12" s="39">
        <f>SUM(D13:D20)</f>
        <v>639441309.68</v>
      </c>
      <c r="E12" s="39">
        <f>SUM(E13:E20)</f>
        <v>347795048.35</v>
      </c>
      <c r="F12" s="39">
        <f>SUM(F13:F20)</f>
        <v>341703347.35</v>
      </c>
      <c r="G12" s="39">
        <f>D12-E12</f>
        <v>291646261.3299999</v>
      </c>
    </row>
    <row r="13" spans="1:7" ht="12.75">
      <c r="A13" s="40" t="s">
        <v>99</v>
      </c>
      <c r="B13" s="41"/>
      <c r="C13" s="41"/>
      <c r="D13" s="41">
        <f>B13+C13</f>
        <v>0</v>
      </c>
      <c r="E13" s="41"/>
      <c r="F13" s="41"/>
      <c r="G13" s="41">
        <f aca="true" t="shared" si="1" ref="G13:G20">D13-E13</f>
        <v>0</v>
      </c>
    </row>
    <row r="14" spans="1:7" ht="12.75">
      <c r="A14" s="40" t="s">
        <v>100</v>
      </c>
      <c r="B14" s="41">
        <v>632874561</v>
      </c>
      <c r="C14" s="41">
        <v>6566748.68</v>
      </c>
      <c r="D14" s="41">
        <f aca="true" t="shared" si="2" ref="D14:D20">B14+C14</f>
        <v>639441309.68</v>
      </c>
      <c r="E14" s="41">
        <v>347795048.35</v>
      </c>
      <c r="F14" s="41">
        <v>341703347.35</v>
      </c>
      <c r="G14" s="41">
        <f t="shared" si="1"/>
        <v>291646261.3299999</v>
      </c>
    </row>
    <row r="15" spans="1:7" ht="12.75">
      <c r="A15" s="40" t="s">
        <v>101</v>
      </c>
      <c r="B15" s="41"/>
      <c r="C15" s="41"/>
      <c r="D15" s="41">
        <f t="shared" si="2"/>
        <v>0</v>
      </c>
      <c r="E15" s="41"/>
      <c r="F15" s="41"/>
      <c r="G15" s="41">
        <f t="shared" si="1"/>
        <v>0</v>
      </c>
    </row>
    <row r="16" spans="1:7" ht="12.75">
      <c r="A16" s="40" t="s">
        <v>102</v>
      </c>
      <c r="B16" s="41"/>
      <c r="C16" s="41"/>
      <c r="D16" s="41">
        <f t="shared" si="2"/>
        <v>0</v>
      </c>
      <c r="E16" s="41"/>
      <c r="F16" s="41"/>
      <c r="G16" s="41">
        <f t="shared" si="1"/>
        <v>0</v>
      </c>
    </row>
    <row r="17" spans="1:7" ht="12.75">
      <c r="A17" s="40" t="s">
        <v>103</v>
      </c>
      <c r="B17" s="41"/>
      <c r="C17" s="41"/>
      <c r="D17" s="41">
        <f t="shared" si="2"/>
        <v>0</v>
      </c>
      <c r="E17" s="41"/>
      <c r="F17" s="41"/>
      <c r="G17" s="41">
        <f t="shared" si="1"/>
        <v>0</v>
      </c>
    </row>
    <row r="18" spans="1:7" ht="12.75">
      <c r="A18" s="40" t="s">
        <v>104</v>
      </c>
      <c r="B18" s="41"/>
      <c r="C18" s="41"/>
      <c r="D18" s="41">
        <f t="shared" si="2"/>
        <v>0</v>
      </c>
      <c r="E18" s="41"/>
      <c r="F18" s="41"/>
      <c r="G18" s="41">
        <f t="shared" si="1"/>
        <v>0</v>
      </c>
    </row>
    <row r="19" spans="1:7" ht="12.75">
      <c r="A19" s="40" t="s">
        <v>105</v>
      </c>
      <c r="B19" s="41"/>
      <c r="C19" s="41"/>
      <c r="D19" s="41">
        <f t="shared" si="2"/>
        <v>0</v>
      </c>
      <c r="E19" s="41"/>
      <c r="F19" s="41"/>
      <c r="G19" s="41">
        <f t="shared" si="1"/>
        <v>0</v>
      </c>
    </row>
    <row r="20" spans="1:7" ht="12.75">
      <c r="A20" s="40" t="s">
        <v>106</v>
      </c>
      <c r="B20" s="41"/>
      <c r="C20" s="41"/>
      <c r="D20" s="41">
        <f t="shared" si="2"/>
        <v>0</v>
      </c>
      <c r="E20" s="41"/>
      <c r="F20" s="41"/>
      <c r="G20" s="41">
        <f t="shared" si="1"/>
        <v>0</v>
      </c>
    </row>
    <row r="21" spans="1:7" ht="12.75">
      <c r="A21" s="42"/>
      <c r="B21" s="41"/>
      <c r="C21" s="41"/>
      <c r="D21" s="41"/>
      <c r="E21" s="41"/>
      <c r="F21" s="41"/>
      <c r="G21" s="41"/>
    </row>
    <row r="22" spans="1:7" ht="12.75">
      <c r="A22" s="38" t="s">
        <v>107</v>
      </c>
      <c r="B22" s="39">
        <f>SUM(B23:B29)</f>
        <v>0</v>
      </c>
      <c r="C22" s="39">
        <f>SUM(C23:C29)</f>
        <v>0</v>
      </c>
      <c r="D22" s="39">
        <f>SUM(D23:D29)</f>
        <v>0</v>
      </c>
      <c r="E22" s="39">
        <f>SUM(E23:E29)</f>
        <v>0</v>
      </c>
      <c r="F22" s="39">
        <f>SUM(F23:F29)</f>
        <v>0</v>
      </c>
      <c r="G22" s="39">
        <f aca="true" t="shared" si="3" ref="G22:G29">D22-E22</f>
        <v>0</v>
      </c>
    </row>
    <row r="23" spans="1:7" ht="12.75">
      <c r="A23" s="40" t="s">
        <v>108</v>
      </c>
      <c r="B23" s="41"/>
      <c r="C23" s="41"/>
      <c r="D23" s="41">
        <f>B23+C23</f>
        <v>0</v>
      </c>
      <c r="E23" s="41"/>
      <c r="F23" s="41"/>
      <c r="G23" s="41">
        <f t="shared" si="3"/>
        <v>0</v>
      </c>
    </row>
    <row r="24" spans="1:7" ht="12.75">
      <c r="A24" s="40" t="s">
        <v>109</v>
      </c>
      <c r="B24" s="41"/>
      <c r="C24" s="41"/>
      <c r="D24" s="41">
        <f aca="true" t="shared" si="4" ref="D24:D29">B24+C24</f>
        <v>0</v>
      </c>
      <c r="E24" s="41"/>
      <c r="F24" s="41"/>
      <c r="G24" s="41">
        <f t="shared" si="3"/>
        <v>0</v>
      </c>
    </row>
    <row r="25" spans="1:7" ht="12.75">
      <c r="A25" s="40" t="s">
        <v>110</v>
      </c>
      <c r="B25" s="41"/>
      <c r="C25" s="41"/>
      <c r="D25" s="41">
        <f t="shared" si="4"/>
        <v>0</v>
      </c>
      <c r="E25" s="41"/>
      <c r="F25" s="41"/>
      <c r="G25" s="41">
        <f t="shared" si="3"/>
        <v>0</v>
      </c>
    </row>
    <row r="26" spans="1:7" ht="12.75">
      <c r="A26" s="40" t="s">
        <v>111</v>
      </c>
      <c r="B26" s="41"/>
      <c r="C26" s="41"/>
      <c r="D26" s="41">
        <f t="shared" si="4"/>
        <v>0</v>
      </c>
      <c r="E26" s="41"/>
      <c r="F26" s="41"/>
      <c r="G26" s="41">
        <f t="shared" si="3"/>
        <v>0</v>
      </c>
    </row>
    <row r="27" spans="1:7" ht="12.75">
      <c r="A27" s="40" t="s">
        <v>112</v>
      </c>
      <c r="B27" s="41"/>
      <c r="C27" s="41"/>
      <c r="D27" s="41">
        <f t="shared" si="4"/>
        <v>0</v>
      </c>
      <c r="E27" s="41"/>
      <c r="F27" s="41"/>
      <c r="G27" s="41">
        <f t="shared" si="3"/>
        <v>0</v>
      </c>
    </row>
    <row r="28" spans="1:7" ht="12.75">
      <c r="A28" s="40" t="s">
        <v>113</v>
      </c>
      <c r="B28" s="41"/>
      <c r="C28" s="41"/>
      <c r="D28" s="41">
        <f t="shared" si="4"/>
        <v>0</v>
      </c>
      <c r="E28" s="41"/>
      <c r="F28" s="41"/>
      <c r="G28" s="41">
        <f t="shared" si="3"/>
        <v>0</v>
      </c>
    </row>
    <row r="29" spans="1:7" ht="12.75">
      <c r="A29" s="40" t="s">
        <v>114</v>
      </c>
      <c r="B29" s="41"/>
      <c r="C29" s="41"/>
      <c r="D29" s="41">
        <f t="shared" si="4"/>
        <v>0</v>
      </c>
      <c r="E29" s="41"/>
      <c r="F29" s="41"/>
      <c r="G29" s="41">
        <f t="shared" si="3"/>
        <v>0</v>
      </c>
    </row>
    <row r="30" spans="1:7" ht="12.75">
      <c r="A30" s="42"/>
      <c r="B30" s="41"/>
      <c r="C30" s="41"/>
      <c r="D30" s="41"/>
      <c r="E30" s="41"/>
      <c r="F30" s="41"/>
      <c r="G30" s="41"/>
    </row>
    <row r="31" spans="1:7" ht="12.75">
      <c r="A31" s="38" t="s">
        <v>115</v>
      </c>
      <c r="B31" s="39">
        <f>SUM(B32:B40)</f>
        <v>0</v>
      </c>
      <c r="C31" s="39">
        <f>SUM(C32:C40)</f>
        <v>0</v>
      </c>
      <c r="D31" s="39">
        <f>SUM(D32:D40)</f>
        <v>0</v>
      </c>
      <c r="E31" s="39">
        <f>SUM(E32:E40)</f>
        <v>0</v>
      </c>
      <c r="F31" s="39">
        <f>SUM(F32:F40)</f>
        <v>0</v>
      </c>
      <c r="G31" s="39">
        <f aca="true" t="shared" si="5" ref="G31:G40">D31-E31</f>
        <v>0</v>
      </c>
    </row>
    <row r="32" spans="1:7" ht="12.75">
      <c r="A32" s="40" t="s">
        <v>116</v>
      </c>
      <c r="B32" s="41"/>
      <c r="C32" s="41"/>
      <c r="D32" s="41">
        <f>B32+C32</f>
        <v>0</v>
      </c>
      <c r="E32" s="41"/>
      <c r="F32" s="41"/>
      <c r="G32" s="41">
        <f t="shared" si="5"/>
        <v>0</v>
      </c>
    </row>
    <row r="33" spans="1:7" ht="12.75">
      <c r="A33" s="40" t="s">
        <v>117</v>
      </c>
      <c r="B33" s="41"/>
      <c r="C33" s="41"/>
      <c r="D33" s="41">
        <f aca="true" t="shared" si="6" ref="D33:D40">B33+C33</f>
        <v>0</v>
      </c>
      <c r="E33" s="41"/>
      <c r="F33" s="41"/>
      <c r="G33" s="41">
        <f t="shared" si="5"/>
        <v>0</v>
      </c>
    </row>
    <row r="34" spans="1:7" ht="12.75">
      <c r="A34" s="40" t="s">
        <v>118</v>
      </c>
      <c r="B34" s="41"/>
      <c r="C34" s="41"/>
      <c r="D34" s="41">
        <f t="shared" si="6"/>
        <v>0</v>
      </c>
      <c r="E34" s="41"/>
      <c r="F34" s="41"/>
      <c r="G34" s="41">
        <f t="shared" si="5"/>
        <v>0</v>
      </c>
    </row>
    <row r="35" spans="1:7" ht="12.75">
      <c r="A35" s="40" t="s">
        <v>119</v>
      </c>
      <c r="B35" s="41"/>
      <c r="C35" s="41"/>
      <c r="D35" s="41">
        <f t="shared" si="6"/>
        <v>0</v>
      </c>
      <c r="E35" s="41"/>
      <c r="F35" s="41"/>
      <c r="G35" s="41">
        <f t="shared" si="5"/>
        <v>0</v>
      </c>
    </row>
    <row r="36" spans="1:7" ht="12.75">
      <c r="A36" s="40" t="s">
        <v>120</v>
      </c>
      <c r="B36" s="41"/>
      <c r="C36" s="41"/>
      <c r="D36" s="41">
        <f t="shared" si="6"/>
        <v>0</v>
      </c>
      <c r="E36" s="41"/>
      <c r="F36" s="41"/>
      <c r="G36" s="41">
        <f t="shared" si="5"/>
        <v>0</v>
      </c>
    </row>
    <row r="37" spans="1:7" ht="12.75">
      <c r="A37" s="40" t="s">
        <v>121</v>
      </c>
      <c r="B37" s="41"/>
      <c r="C37" s="41"/>
      <c r="D37" s="41">
        <f t="shared" si="6"/>
        <v>0</v>
      </c>
      <c r="E37" s="41"/>
      <c r="F37" s="41"/>
      <c r="G37" s="41">
        <f t="shared" si="5"/>
        <v>0</v>
      </c>
    </row>
    <row r="38" spans="1:7" ht="12.75">
      <c r="A38" s="40" t="s">
        <v>122</v>
      </c>
      <c r="B38" s="41"/>
      <c r="C38" s="41"/>
      <c r="D38" s="41">
        <f t="shared" si="6"/>
        <v>0</v>
      </c>
      <c r="E38" s="41"/>
      <c r="F38" s="41"/>
      <c r="G38" s="41">
        <f t="shared" si="5"/>
        <v>0</v>
      </c>
    </row>
    <row r="39" spans="1:7" ht="12.75">
      <c r="A39" s="40" t="s">
        <v>123</v>
      </c>
      <c r="B39" s="41"/>
      <c r="C39" s="41"/>
      <c r="D39" s="41">
        <f t="shared" si="6"/>
        <v>0</v>
      </c>
      <c r="E39" s="41"/>
      <c r="F39" s="41"/>
      <c r="G39" s="41">
        <f t="shared" si="5"/>
        <v>0</v>
      </c>
    </row>
    <row r="40" spans="1:7" ht="12.75">
      <c r="A40" s="40" t="s">
        <v>124</v>
      </c>
      <c r="B40" s="41"/>
      <c r="C40" s="41"/>
      <c r="D40" s="41">
        <f t="shared" si="6"/>
        <v>0</v>
      </c>
      <c r="E40" s="41"/>
      <c r="F40" s="41"/>
      <c r="G40" s="41">
        <f t="shared" si="5"/>
        <v>0</v>
      </c>
    </row>
    <row r="41" spans="1:7" ht="12.75">
      <c r="A41" s="42"/>
      <c r="B41" s="41"/>
      <c r="C41" s="41"/>
      <c r="D41" s="41"/>
      <c r="E41" s="41"/>
      <c r="F41" s="41"/>
      <c r="G41" s="41"/>
    </row>
    <row r="42" spans="1:7" ht="12.75">
      <c r="A42" s="38" t="s">
        <v>125</v>
      </c>
      <c r="B42" s="39">
        <f>SUM(B43:B46)</f>
        <v>0</v>
      </c>
      <c r="C42" s="39">
        <f>SUM(C43:C46)</f>
        <v>0</v>
      </c>
      <c r="D42" s="39">
        <f>SUM(D43:D46)</f>
        <v>0</v>
      </c>
      <c r="E42" s="39">
        <f>SUM(E43:E46)</f>
        <v>0</v>
      </c>
      <c r="F42" s="39">
        <f>SUM(F43:F46)</f>
        <v>0</v>
      </c>
      <c r="G42" s="39">
        <f>D42-E42</f>
        <v>0</v>
      </c>
    </row>
    <row r="43" spans="1:7" ht="12.75">
      <c r="A43" s="40" t="s">
        <v>126</v>
      </c>
      <c r="B43" s="41"/>
      <c r="C43" s="41"/>
      <c r="D43" s="41">
        <f>B43+C43</f>
        <v>0</v>
      </c>
      <c r="E43" s="41"/>
      <c r="F43" s="41"/>
      <c r="G43" s="41">
        <f>D43-E43</f>
        <v>0</v>
      </c>
    </row>
    <row r="44" spans="1:7" ht="25.5">
      <c r="A44" s="43" t="s">
        <v>127</v>
      </c>
      <c r="B44" s="41"/>
      <c r="C44" s="41"/>
      <c r="D44" s="41">
        <f>B44+C44</f>
        <v>0</v>
      </c>
      <c r="E44" s="41"/>
      <c r="F44" s="41"/>
      <c r="G44" s="41">
        <f>D44-E44</f>
        <v>0</v>
      </c>
    </row>
    <row r="45" spans="1:7" ht="12.75">
      <c r="A45" s="40" t="s">
        <v>128</v>
      </c>
      <c r="B45" s="41"/>
      <c r="C45" s="41"/>
      <c r="D45" s="41">
        <f>B45+C45</f>
        <v>0</v>
      </c>
      <c r="E45" s="41"/>
      <c r="F45" s="41"/>
      <c r="G45" s="41">
        <f>D45-E45</f>
        <v>0</v>
      </c>
    </row>
    <row r="46" spans="1:7" ht="12.75">
      <c r="A46" s="40" t="s">
        <v>129</v>
      </c>
      <c r="B46" s="41"/>
      <c r="C46" s="41"/>
      <c r="D46" s="41">
        <f>B46+C46</f>
        <v>0</v>
      </c>
      <c r="E46" s="41"/>
      <c r="F46" s="41"/>
      <c r="G46" s="41">
        <f>D46-E46</f>
        <v>0</v>
      </c>
    </row>
    <row r="47" spans="1:7" ht="12.75">
      <c r="A47" s="42"/>
      <c r="B47" s="41"/>
      <c r="C47" s="41"/>
      <c r="D47" s="41"/>
      <c r="E47" s="41"/>
      <c r="F47" s="41"/>
      <c r="G47" s="41"/>
    </row>
    <row r="48" spans="1:7" ht="12.75">
      <c r="A48" s="38" t="s">
        <v>130</v>
      </c>
      <c r="B48" s="39">
        <f>B49+B59+B68+B79</f>
        <v>0</v>
      </c>
      <c r="C48" s="39">
        <f>C49+C59+C68+C79</f>
        <v>15138278.14</v>
      </c>
      <c r="D48" s="39">
        <f>D49+D59+D68+D79</f>
        <v>15138278.14</v>
      </c>
      <c r="E48" s="39">
        <f>E49+E59+E68+E79</f>
        <v>2501505.84</v>
      </c>
      <c r="F48" s="39">
        <f>F49+F59+F68+F79</f>
        <v>2501505.84</v>
      </c>
      <c r="G48" s="39">
        <f aca="true" t="shared" si="7" ref="G48:G83">D48-E48</f>
        <v>12636772.3</v>
      </c>
    </row>
    <row r="49" spans="1:7" ht="12.75">
      <c r="A49" s="38" t="s">
        <v>98</v>
      </c>
      <c r="B49" s="39">
        <f>SUM(B50:B57)</f>
        <v>0</v>
      </c>
      <c r="C49" s="39">
        <f>SUM(C50:C57)</f>
        <v>15138278.14</v>
      </c>
      <c r="D49" s="39">
        <f>SUM(D50:D57)</f>
        <v>15138278.14</v>
      </c>
      <c r="E49" s="39">
        <f>SUM(E50:E57)</f>
        <v>2501505.84</v>
      </c>
      <c r="F49" s="39">
        <f>SUM(F50:F57)</f>
        <v>2501505.84</v>
      </c>
      <c r="G49" s="39">
        <f t="shared" si="7"/>
        <v>12636772.3</v>
      </c>
    </row>
    <row r="50" spans="1:7" ht="12.75">
      <c r="A50" s="40" t="s">
        <v>99</v>
      </c>
      <c r="B50" s="41"/>
      <c r="C50" s="41"/>
      <c r="D50" s="41">
        <f>B50+C50</f>
        <v>0</v>
      </c>
      <c r="E50" s="41"/>
      <c r="F50" s="41"/>
      <c r="G50" s="41">
        <f t="shared" si="7"/>
        <v>0</v>
      </c>
    </row>
    <row r="51" spans="1:7" ht="12.75">
      <c r="A51" s="40" t="s">
        <v>100</v>
      </c>
      <c r="B51" s="41">
        <v>0</v>
      </c>
      <c r="C51" s="41">
        <v>15138278.14</v>
      </c>
      <c r="D51" s="41">
        <f aca="true" t="shared" si="8" ref="D51:D57">B51+C51</f>
        <v>15138278.14</v>
      </c>
      <c r="E51" s="41">
        <v>2501505.84</v>
      </c>
      <c r="F51" s="41">
        <v>2501505.84</v>
      </c>
      <c r="G51" s="41">
        <f t="shared" si="7"/>
        <v>12636772.3</v>
      </c>
    </row>
    <row r="52" spans="1:7" ht="12.75">
      <c r="A52" s="40" t="s">
        <v>101</v>
      </c>
      <c r="B52" s="41"/>
      <c r="C52" s="41"/>
      <c r="D52" s="41">
        <f t="shared" si="8"/>
        <v>0</v>
      </c>
      <c r="E52" s="41"/>
      <c r="F52" s="41"/>
      <c r="G52" s="41">
        <f t="shared" si="7"/>
        <v>0</v>
      </c>
    </row>
    <row r="53" spans="1:7" ht="12.75">
      <c r="A53" s="40" t="s">
        <v>102</v>
      </c>
      <c r="B53" s="41"/>
      <c r="C53" s="41"/>
      <c r="D53" s="41">
        <f t="shared" si="8"/>
        <v>0</v>
      </c>
      <c r="E53" s="41"/>
      <c r="F53" s="41"/>
      <c r="G53" s="41">
        <f t="shared" si="7"/>
        <v>0</v>
      </c>
    </row>
    <row r="54" spans="1:7" ht="12.75">
      <c r="A54" s="40" t="s">
        <v>103</v>
      </c>
      <c r="B54" s="41"/>
      <c r="C54" s="41"/>
      <c r="D54" s="41">
        <f t="shared" si="8"/>
        <v>0</v>
      </c>
      <c r="E54" s="41"/>
      <c r="F54" s="41"/>
      <c r="G54" s="41">
        <f t="shared" si="7"/>
        <v>0</v>
      </c>
    </row>
    <row r="55" spans="1:7" ht="12.75">
      <c r="A55" s="40" t="s">
        <v>104</v>
      </c>
      <c r="B55" s="41"/>
      <c r="C55" s="41"/>
      <c r="D55" s="41">
        <f t="shared" si="8"/>
        <v>0</v>
      </c>
      <c r="E55" s="41"/>
      <c r="F55" s="41"/>
      <c r="G55" s="41">
        <f t="shared" si="7"/>
        <v>0</v>
      </c>
    </row>
    <row r="56" spans="1:7" ht="12.75">
      <c r="A56" s="40" t="s">
        <v>105</v>
      </c>
      <c r="B56" s="41"/>
      <c r="C56" s="41"/>
      <c r="D56" s="41">
        <f t="shared" si="8"/>
        <v>0</v>
      </c>
      <c r="E56" s="41"/>
      <c r="F56" s="41"/>
      <c r="G56" s="41">
        <f t="shared" si="7"/>
        <v>0</v>
      </c>
    </row>
    <row r="57" spans="1:7" ht="12.75">
      <c r="A57" s="40" t="s">
        <v>106</v>
      </c>
      <c r="B57" s="41"/>
      <c r="C57" s="41"/>
      <c r="D57" s="41">
        <f t="shared" si="8"/>
        <v>0</v>
      </c>
      <c r="E57" s="41"/>
      <c r="F57" s="41"/>
      <c r="G57" s="41">
        <f t="shared" si="7"/>
        <v>0</v>
      </c>
    </row>
    <row r="58" spans="1:7" ht="12.75">
      <c r="A58" s="42"/>
      <c r="B58" s="41"/>
      <c r="C58" s="41"/>
      <c r="D58" s="41"/>
      <c r="E58" s="41"/>
      <c r="F58" s="41"/>
      <c r="G58" s="41"/>
    </row>
    <row r="59" spans="1:7" ht="12.75">
      <c r="A59" s="38" t="s">
        <v>107</v>
      </c>
      <c r="B59" s="39">
        <f>SUM(B60:B66)</f>
        <v>0</v>
      </c>
      <c r="C59" s="39">
        <f>SUM(C60:C66)</f>
        <v>0</v>
      </c>
      <c r="D59" s="39">
        <f>SUM(D60:D66)</f>
        <v>0</v>
      </c>
      <c r="E59" s="39">
        <f>SUM(E60:E66)</f>
        <v>0</v>
      </c>
      <c r="F59" s="39">
        <f>SUM(F60:F66)</f>
        <v>0</v>
      </c>
      <c r="G59" s="39">
        <f t="shared" si="7"/>
        <v>0</v>
      </c>
    </row>
    <row r="60" spans="1:7" ht="12.75">
      <c r="A60" s="40" t="s">
        <v>108</v>
      </c>
      <c r="B60" s="41"/>
      <c r="C60" s="41"/>
      <c r="D60" s="41">
        <f>B60+C60</f>
        <v>0</v>
      </c>
      <c r="E60" s="41"/>
      <c r="F60" s="41"/>
      <c r="G60" s="41">
        <f t="shared" si="7"/>
        <v>0</v>
      </c>
    </row>
    <row r="61" spans="1:7" ht="12.75">
      <c r="A61" s="40" t="s">
        <v>109</v>
      </c>
      <c r="B61" s="41"/>
      <c r="C61" s="41"/>
      <c r="D61" s="41">
        <f aca="true" t="shared" si="9" ref="D61:D66">B61+C61</f>
        <v>0</v>
      </c>
      <c r="E61" s="41"/>
      <c r="F61" s="41"/>
      <c r="G61" s="41">
        <f t="shared" si="7"/>
        <v>0</v>
      </c>
    </row>
    <row r="62" spans="1:7" ht="12.75">
      <c r="A62" s="40" t="s">
        <v>110</v>
      </c>
      <c r="B62" s="41"/>
      <c r="C62" s="41"/>
      <c r="D62" s="41">
        <f t="shared" si="9"/>
        <v>0</v>
      </c>
      <c r="E62" s="41"/>
      <c r="F62" s="41"/>
      <c r="G62" s="41">
        <f t="shared" si="7"/>
        <v>0</v>
      </c>
    </row>
    <row r="63" spans="1:7" ht="12.75">
      <c r="A63" s="40" t="s">
        <v>111</v>
      </c>
      <c r="B63" s="41"/>
      <c r="C63" s="41"/>
      <c r="D63" s="41">
        <f t="shared" si="9"/>
        <v>0</v>
      </c>
      <c r="E63" s="41"/>
      <c r="F63" s="41"/>
      <c r="G63" s="41">
        <f t="shared" si="7"/>
        <v>0</v>
      </c>
    </row>
    <row r="64" spans="1:7" ht="12.75">
      <c r="A64" s="40" t="s">
        <v>112</v>
      </c>
      <c r="B64" s="41"/>
      <c r="C64" s="41"/>
      <c r="D64" s="41">
        <f t="shared" si="9"/>
        <v>0</v>
      </c>
      <c r="E64" s="41"/>
      <c r="F64" s="41"/>
      <c r="G64" s="41">
        <f t="shared" si="7"/>
        <v>0</v>
      </c>
    </row>
    <row r="65" spans="1:7" ht="12.75">
      <c r="A65" s="40" t="s">
        <v>113</v>
      </c>
      <c r="B65" s="41"/>
      <c r="C65" s="41"/>
      <c r="D65" s="41">
        <f t="shared" si="9"/>
        <v>0</v>
      </c>
      <c r="E65" s="41"/>
      <c r="F65" s="41"/>
      <c r="G65" s="41">
        <f t="shared" si="7"/>
        <v>0</v>
      </c>
    </row>
    <row r="66" spans="1:7" ht="12.75">
      <c r="A66" s="40" t="s">
        <v>114</v>
      </c>
      <c r="B66" s="41"/>
      <c r="C66" s="41"/>
      <c r="D66" s="41">
        <f t="shared" si="9"/>
        <v>0</v>
      </c>
      <c r="E66" s="41"/>
      <c r="F66" s="41"/>
      <c r="G66" s="41">
        <f t="shared" si="7"/>
        <v>0</v>
      </c>
    </row>
    <row r="67" spans="1:7" ht="12.75">
      <c r="A67" s="42"/>
      <c r="B67" s="41"/>
      <c r="C67" s="41"/>
      <c r="D67" s="41"/>
      <c r="E67" s="41"/>
      <c r="F67" s="41"/>
      <c r="G67" s="41"/>
    </row>
    <row r="68" spans="1:7" ht="12.75">
      <c r="A68" s="38" t="s">
        <v>115</v>
      </c>
      <c r="B68" s="39">
        <f>SUM(B69:B77)</f>
        <v>0</v>
      </c>
      <c r="C68" s="39">
        <f>SUM(C69:C77)</f>
        <v>0</v>
      </c>
      <c r="D68" s="39">
        <f>SUM(D69:D77)</f>
        <v>0</v>
      </c>
      <c r="E68" s="39">
        <f>SUM(E69:E77)</f>
        <v>0</v>
      </c>
      <c r="F68" s="39">
        <f>SUM(F69:F77)</f>
        <v>0</v>
      </c>
      <c r="G68" s="39">
        <f t="shared" si="7"/>
        <v>0</v>
      </c>
    </row>
    <row r="69" spans="1:7" ht="12.75">
      <c r="A69" s="40" t="s">
        <v>116</v>
      </c>
      <c r="B69" s="41"/>
      <c r="C69" s="41"/>
      <c r="D69" s="41">
        <f>B69+C69</f>
        <v>0</v>
      </c>
      <c r="E69" s="41"/>
      <c r="F69" s="41"/>
      <c r="G69" s="41">
        <f t="shared" si="7"/>
        <v>0</v>
      </c>
    </row>
    <row r="70" spans="1:7" ht="12.75">
      <c r="A70" s="40" t="s">
        <v>117</v>
      </c>
      <c r="B70" s="41"/>
      <c r="C70" s="41"/>
      <c r="D70" s="41">
        <f aca="true" t="shared" si="10" ref="D70:D77">B70+C70</f>
        <v>0</v>
      </c>
      <c r="E70" s="41"/>
      <c r="F70" s="41"/>
      <c r="G70" s="41">
        <f t="shared" si="7"/>
        <v>0</v>
      </c>
    </row>
    <row r="71" spans="1:7" ht="12.75">
      <c r="A71" s="40" t="s">
        <v>118</v>
      </c>
      <c r="B71" s="41"/>
      <c r="C71" s="41"/>
      <c r="D71" s="41">
        <f t="shared" si="10"/>
        <v>0</v>
      </c>
      <c r="E71" s="41"/>
      <c r="F71" s="41"/>
      <c r="G71" s="41">
        <f t="shared" si="7"/>
        <v>0</v>
      </c>
    </row>
    <row r="72" spans="1:7" ht="12.75">
      <c r="A72" s="40" t="s">
        <v>119</v>
      </c>
      <c r="B72" s="41"/>
      <c r="C72" s="41"/>
      <c r="D72" s="41">
        <f t="shared" si="10"/>
        <v>0</v>
      </c>
      <c r="E72" s="41"/>
      <c r="F72" s="41"/>
      <c r="G72" s="41">
        <f t="shared" si="7"/>
        <v>0</v>
      </c>
    </row>
    <row r="73" spans="1:7" ht="12.75">
      <c r="A73" s="40" t="s">
        <v>120</v>
      </c>
      <c r="B73" s="41"/>
      <c r="C73" s="41"/>
      <c r="D73" s="41">
        <f t="shared" si="10"/>
        <v>0</v>
      </c>
      <c r="E73" s="41"/>
      <c r="F73" s="41"/>
      <c r="G73" s="41">
        <f t="shared" si="7"/>
        <v>0</v>
      </c>
    </row>
    <row r="74" spans="1:7" ht="12.75">
      <c r="A74" s="40" t="s">
        <v>121</v>
      </c>
      <c r="B74" s="41"/>
      <c r="C74" s="41"/>
      <c r="D74" s="41">
        <f t="shared" si="10"/>
        <v>0</v>
      </c>
      <c r="E74" s="41"/>
      <c r="F74" s="41"/>
      <c r="G74" s="41">
        <f t="shared" si="7"/>
        <v>0</v>
      </c>
    </row>
    <row r="75" spans="1:7" ht="12.75">
      <c r="A75" s="40" t="s">
        <v>122</v>
      </c>
      <c r="B75" s="41"/>
      <c r="C75" s="41"/>
      <c r="D75" s="41">
        <f t="shared" si="10"/>
        <v>0</v>
      </c>
      <c r="E75" s="41"/>
      <c r="F75" s="41"/>
      <c r="G75" s="41">
        <f t="shared" si="7"/>
        <v>0</v>
      </c>
    </row>
    <row r="76" spans="1:7" ht="12.75">
      <c r="A76" s="40" t="s">
        <v>123</v>
      </c>
      <c r="B76" s="41"/>
      <c r="C76" s="41"/>
      <c r="D76" s="41">
        <f t="shared" si="10"/>
        <v>0</v>
      </c>
      <c r="E76" s="41"/>
      <c r="F76" s="41"/>
      <c r="G76" s="41">
        <f t="shared" si="7"/>
        <v>0</v>
      </c>
    </row>
    <row r="77" spans="1:7" ht="12.75">
      <c r="A77" s="44" t="s">
        <v>124</v>
      </c>
      <c r="B77" s="45"/>
      <c r="C77" s="45"/>
      <c r="D77" s="45">
        <f t="shared" si="10"/>
        <v>0</v>
      </c>
      <c r="E77" s="45"/>
      <c r="F77" s="45"/>
      <c r="G77" s="45">
        <f t="shared" si="7"/>
        <v>0</v>
      </c>
    </row>
    <row r="78" spans="1:7" ht="12.75">
      <c r="A78" s="42"/>
      <c r="B78" s="41"/>
      <c r="C78" s="41"/>
      <c r="D78" s="41"/>
      <c r="E78" s="41"/>
      <c r="F78" s="41"/>
      <c r="G78" s="41"/>
    </row>
    <row r="79" spans="1:7" ht="12.75">
      <c r="A79" s="38" t="s">
        <v>125</v>
      </c>
      <c r="B79" s="39">
        <f>SUM(B80:B83)</f>
        <v>0</v>
      </c>
      <c r="C79" s="39">
        <f>SUM(C80:C83)</f>
        <v>0</v>
      </c>
      <c r="D79" s="39">
        <f>SUM(D80:D83)</f>
        <v>0</v>
      </c>
      <c r="E79" s="39">
        <f>SUM(E80:E83)</f>
        <v>0</v>
      </c>
      <c r="F79" s="39">
        <f>SUM(F80:F83)</f>
        <v>0</v>
      </c>
      <c r="G79" s="39">
        <f t="shared" si="7"/>
        <v>0</v>
      </c>
    </row>
    <row r="80" spans="1:7" ht="12.75">
      <c r="A80" s="40" t="s">
        <v>126</v>
      </c>
      <c r="B80" s="41"/>
      <c r="C80" s="41"/>
      <c r="D80" s="41">
        <f>B80+C80</f>
        <v>0</v>
      </c>
      <c r="E80" s="41"/>
      <c r="F80" s="41"/>
      <c r="G80" s="41">
        <f t="shared" si="7"/>
        <v>0</v>
      </c>
    </row>
    <row r="81" spans="1:7" ht="25.5">
      <c r="A81" s="43" t="s">
        <v>127</v>
      </c>
      <c r="B81" s="41"/>
      <c r="C81" s="41"/>
      <c r="D81" s="41">
        <f>B81+C81</f>
        <v>0</v>
      </c>
      <c r="E81" s="41"/>
      <c r="F81" s="41"/>
      <c r="G81" s="41">
        <f t="shared" si="7"/>
        <v>0</v>
      </c>
    </row>
    <row r="82" spans="1:7" ht="12.75">
      <c r="A82" s="40" t="s">
        <v>128</v>
      </c>
      <c r="B82" s="41"/>
      <c r="C82" s="41"/>
      <c r="D82" s="41">
        <f>B82+C82</f>
        <v>0</v>
      </c>
      <c r="E82" s="41"/>
      <c r="F82" s="41"/>
      <c r="G82" s="41">
        <f t="shared" si="7"/>
        <v>0</v>
      </c>
    </row>
    <row r="83" spans="1:7" ht="12.75">
      <c r="A83" s="40" t="s">
        <v>129</v>
      </c>
      <c r="B83" s="41"/>
      <c r="C83" s="41"/>
      <c r="D83" s="41">
        <f>B83+C83</f>
        <v>0</v>
      </c>
      <c r="E83" s="41"/>
      <c r="F83" s="41"/>
      <c r="G83" s="41">
        <f t="shared" si="7"/>
        <v>0</v>
      </c>
    </row>
    <row r="84" spans="1:7" ht="12.75">
      <c r="A84" s="42"/>
      <c r="B84" s="41"/>
      <c r="C84" s="41"/>
      <c r="D84" s="41"/>
      <c r="E84" s="41"/>
      <c r="F84" s="41"/>
      <c r="G84" s="41"/>
    </row>
    <row r="85" spans="1:7" ht="12.75">
      <c r="A85" s="38" t="s">
        <v>86</v>
      </c>
      <c r="B85" s="39">
        <f aca="true" t="shared" si="11" ref="B85:G85">B11+B48</f>
        <v>632874561</v>
      </c>
      <c r="C85" s="39">
        <f t="shared" si="11"/>
        <v>21705026.82</v>
      </c>
      <c r="D85" s="39">
        <f t="shared" si="11"/>
        <v>654579587.8199999</v>
      </c>
      <c r="E85" s="39">
        <f t="shared" si="11"/>
        <v>350296554.19</v>
      </c>
      <c r="F85" s="39">
        <f t="shared" si="11"/>
        <v>344204853.19</v>
      </c>
      <c r="G85" s="39">
        <f t="shared" si="11"/>
        <v>304283033.62999994</v>
      </c>
    </row>
    <row r="86" spans="1:7" ht="13.5" thickBot="1">
      <c r="A86" s="46"/>
      <c r="B86" s="47"/>
      <c r="C86" s="47"/>
      <c r="D86" s="47"/>
      <c r="E86" s="47"/>
      <c r="F86" s="47"/>
      <c r="G86" s="4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C28" sqref="C28"/>
    </sheetView>
  </sheetViews>
  <sheetFormatPr defaultColWidth="11.00390625" defaultRowHeight="15"/>
  <cols>
    <col min="1" max="1" width="11.00390625" style="4" hidden="1" customWidth="1"/>
    <col min="2" max="2" width="42.8515625" style="4" customWidth="1"/>
    <col min="3" max="3" width="15.7109375" style="4" customWidth="1"/>
    <col min="4" max="4" width="15.00390625" style="4" customWidth="1"/>
    <col min="5" max="5" width="13.28125" style="4" customWidth="1"/>
    <col min="6" max="6" width="13.7109375" style="4" customWidth="1"/>
    <col min="7" max="7" width="13.28125" style="4" customWidth="1"/>
    <col min="8" max="8" width="14.28125" style="4" customWidth="1"/>
    <col min="9" max="16384" width="11.00390625" style="4" customWidth="1"/>
  </cols>
  <sheetData>
    <row r="1" ht="13.5" thickBot="1"/>
    <row r="2" spans="2:8" ht="12.75">
      <c r="B2" s="62" t="s">
        <v>87</v>
      </c>
      <c r="C2" s="63"/>
      <c r="D2" s="63"/>
      <c r="E2" s="63"/>
      <c r="F2" s="63"/>
      <c r="G2" s="63"/>
      <c r="H2" s="64"/>
    </row>
    <row r="3" spans="2:8" ht="12.75">
      <c r="B3" s="65" t="s">
        <v>0</v>
      </c>
      <c r="C3" s="66"/>
      <c r="D3" s="66"/>
      <c r="E3" s="66"/>
      <c r="F3" s="66"/>
      <c r="G3" s="66"/>
      <c r="H3" s="67"/>
    </row>
    <row r="4" spans="2:8" ht="12.75">
      <c r="B4" s="65" t="s">
        <v>131</v>
      </c>
      <c r="C4" s="66"/>
      <c r="D4" s="66"/>
      <c r="E4" s="66"/>
      <c r="F4" s="66"/>
      <c r="G4" s="66"/>
      <c r="H4" s="67"/>
    </row>
    <row r="5" spans="2:8" ht="12.75">
      <c r="B5" s="65" t="s">
        <v>147</v>
      </c>
      <c r="C5" s="66"/>
      <c r="D5" s="66"/>
      <c r="E5" s="66"/>
      <c r="F5" s="66"/>
      <c r="G5" s="66"/>
      <c r="H5" s="67"/>
    </row>
    <row r="6" spans="2:8" ht="13.5" thickBot="1">
      <c r="B6" s="68" t="s">
        <v>2</v>
      </c>
      <c r="C6" s="69"/>
      <c r="D6" s="69"/>
      <c r="E6" s="69"/>
      <c r="F6" s="69"/>
      <c r="G6" s="69"/>
      <c r="H6" s="70"/>
    </row>
    <row r="7" spans="2:8" ht="13.5" thickBot="1">
      <c r="B7" s="76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78"/>
      <c r="C8" s="59" t="s">
        <v>6</v>
      </c>
      <c r="D8" s="59" t="s">
        <v>7</v>
      </c>
      <c r="E8" s="59" t="s">
        <v>8</v>
      </c>
      <c r="F8" s="59" t="s">
        <v>132</v>
      </c>
      <c r="G8" s="59" t="s">
        <v>91</v>
      </c>
      <c r="H8" s="89"/>
    </row>
    <row r="9" spans="2:8" ht="12.75">
      <c r="B9" s="48" t="s">
        <v>133</v>
      </c>
      <c r="C9" s="31">
        <f>C10+C11+C12+C15+C16+C19</f>
        <v>472381480</v>
      </c>
      <c r="D9" s="31">
        <f>D10+D11+D12+D15+D16+D19</f>
        <v>3174419</v>
      </c>
      <c r="E9" s="31">
        <f>E10+E11+E12+E15+E16+E19</f>
        <v>475555899</v>
      </c>
      <c r="F9" s="31">
        <f>F10+F11+F12+F15+F16+F19</f>
        <v>266265229</v>
      </c>
      <c r="G9" s="31">
        <f>G10+G11+G12+G15+G16+G19</f>
        <v>266265229</v>
      </c>
      <c r="H9" s="32">
        <f>E9-F9</f>
        <v>209290670</v>
      </c>
    </row>
    <row r="10" spans="2:8" ht="20.25" customHeight="1">
      <c r="B10" s="58" t="s">
        <v>134</v>
      </c>
      <c r="C10" s="12">
        <v>472381480</v>
      </c>
      <c r="D10" s="12">
        <v>3174419</v>
      </c>
      <c r="E10" s="12">
        <v>475555899</v>
      </c>
      <c r="F10" s="12">
        <v>266265229</v>
      </c>
      <c r="G10" s="12">
        <v>266265229</v>
      </c>
      <c r="H10" s="12">
        <f>E10-F10</f>
        <v>209290670</v>
      </c>
    </row>
    <row r="11" spans="2:8" ht="12.75">
      <c r="B11" s="58" t="s">
        <v>135</v>
      </c>
      <c r="C11" s="31"/>
      <c r="D11" s="32"/>
      <c r="E11" s="28">
        <f>C11+D11</f>
        <v>0</v>
      </c>
      <c r="F11" s="32"/>
      <c r="G11" s="32"/>
      <c r="H11" s="28">
        <f aca="true" t="shared" si="0" ref="H11:H31">E11-F11</f>
        <v>0</v>
      </c>
    </row>
    <row r="12" spans="2:8" ht="12.75">
      <c r="B12" s="58" t="s">
        <v>136</v>
      </c>
      <c r="C12" s="27">
        <f>SUM(C13:C14)</f>
        <v>0</v>
      </c>
      <c r="D12" s="27">
        <f>SUM(D13:D14)</f>
        <v>0</v>
      </c>
      <c r="E12" s="27">
        <f>SUM(E13:E14)</f>
        <v>0</v>
      </c>
      <c r="F12" s="27">
        <f>SUM(F13:F14)</f>
        <v>0</v>
      </c>
      <c r="G12" s="27">
        <f>SUM(G13:G14)</f>
        <v>0</v>
      </c>
      <c r="H12" s="28">
        <f t="shared" si="0"/>
        <v>0</v>
      </c>
    </row>
    <row r="13" spans="2:8" ht="12.75">
      <c r="B13" s="49" t="s">
        <v>137</v>
      </c>
      <c r="C13" s="31"/>
      <c r="D13" s="32"/>
      <c r="E13" s="28">
        <f>C13+D13</f>
        <v>0</v>
      </c>
      <c r="F13" s="32"/>
      <c r="G13" s="32"/>
      <c r="H13" s="28">
        <f t="shared" si="0"/>
        <v>0</v>
      </c>
    </row>
    <row r="14" spans="2:8" ht="12.75">
      <c r="B14" s="49" t="s">
        <v>138</v>
      </c>
      <c r="C14" s="31"/>
      <c r="D14" s="32"/>
      <c r="E14" s="28">
        <f>C14+D14</f>
        <v>0</v>
      </c>
      <c r="F14" s="32"/>
      <c r="G14" s="32"/>
      <c r="H14" s="28">
        <f t="shared" si="0"/>
        <v>0</v>
      </c>
    </row>
    <row r="15" spans="2:8" ht="12.75">
      <c r="B15" s="58" t="s">
        <v>139</v>
      </c>
      <c r="C15" s="31"/>
      <c r="D15" s="32"/>
      <c r="E15" s="28">
        <f>C15+D15</f>
        <v>0</v>
      </c>
      <c r="F15" s="32"/>
      <c r="G15" s="32"/>
      <c r="H15" s="28">
        <f t="shared" si="0"/>
        <v>0</v>
      </c>
    </row>
    <row r="16" spans="2:8" ht="25.5">
      <c r="B16" s="58" t="s">
        <v>140</v>
      </c>
      <c r="C16" s="27">
        <f>C17+C18</f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8">
        <f t="shared" si="0"/>
        <v>0</v>
      </c>
    </row>
    <row r="17" spans="2:8" ht="12.75">
      <c r="B17" s="49" t="s">
        <v>141</v>
      </c>
      <c r="C17" s="31"/>
      <c r="D17" s="32"/>
      <c r="E17" s="28">
        <f>C17+D17</f>
        <v>0</v>
      </c>
      <c r="F17" s="32"/>
      <c r="G17" s="32"/>
      <c r="H17" s="28">
        <f t="shared" si="0"/>
        <v>0</v>
      </c>
    </row>
    <row r="18" spans="2:8" ht="12.75">
      <c r="B18" s="49" t="s">
        <v>142</v>
      </c>
      <c r="C18" s="31"/>
      <c r="D18" s="32"/>
      <c r="E18" s="28">
        <f>C18+D18</f>
        <v>0</v>
      </c>
      <c r="F18" s="32"/>
      <c r="G18" s="32"/>
      <c r="H18" s="28">
        <f t="shared" si="0"/>
        <v>0</v>
      </c>
    </row>
    <row r="19" spans="2:8" ht="12.75">
      <c r="B19" s="58" t="s">
        <v>143</v>
      </c>
      <c r="C19" s="31"/>
      <c r="D19" s="32"/>
      <c r="E19" s="28">
        <f>C19+D19</f>
        <v>0</v>
      </c>
      <c r="F19" s="32"/>
      <c r="G19" s="32"/>
      <c r="H19" s="28">
        <f t="shared" si="0"/>
        <v>0</v>
      </c>
    </row>
    <row r="20" spans="2:8" s="50" customFormat="1" ht="12.75">
      <c r="B20" s="51"/>
      <c r="C20" s="52"/>
      <c r="D20" s="53"/>
      <c r="E20" s="53"/>
      <c r="F20" s="53"/>
      <c r="G20" s="53"/>
      <c r="H20" s="54"/>
    </row>
    <row r="21" spans="2:8" ht="12.75">
      <c r="B21" s="48" t="s">
        <v>144</v>
      </c>
      <c r="C21" s="31">
        <f>C22+C23+C24+C27+C28+C31</f>
        <v>0</v>
      </c>
      <c r="D21" s="31">
        <f>D22+D23+D24+D27+D28+D31</f>
        <v>0</v>
      </c>
      <c r="E21" s="31">
        <f>E22+E23+E24+E27+E28+E31</f>
        <v>0</v>
      </c>
      <c r="F21" s="31">
        <f>F22+F23+F24+F27+F28+F31</f>
        <v>0</v>
      </c>
      <c r="G21" s="31">
        <f>G22+G23+G24+G27+G28+G31</f>
        <v>0</v>
      </c>
      <c r="H21" s="32">
        <f t="shared" si="0"/>
        <v>0</v>
      </c>
    </row>
    <row r="22" spans="2:8" ht="18.75" customHeight="1">
      <c r="B22" s="58" t="s">
        <v>134</v>
      </c>
      <c r="C22" s="31"/>
      <c r="D22" s="32"/>
      <c r="E22" s="28">
        <f>C22+D22</f>
        <v>0</v>
      </c>
      <c r="F22" s="32"/>
      <c r="G22" s="32"/>
      <c r="H22" s="28">
        <f t="shared" si="0"/>
        <v>0</v>
      </c>
    </row>
    <row r="23" spans="2:8" ht="12.75">
      <c r="B23" s="58" t="s">
        <v>135</v>
      </c>
      <c r="C23" s="31"/>
      <c r="D23" s="32"/>
      <c r="E23" s="28">
        <f>C23+D23</f>
        <v>0</v>
      </c>
      <c r="F23" s="32"/>
      <c r="G23" s="32"/>
      <c r="H23" s="28">
        <f t="shared" si="0"/>
        <v>0</v>
      </c>
    </row>
    <row r="24" spans="2:8" ht="12.75">
      <c r="B24" s="58" t="s">
        <v>136</v>
      </c>
      <c r="C24" s="27">
        <f>SUM(C25:C26)</f>
        <v>0</v>
      </c>
      <c r="D24" s="27">
        <f>SUM(D25:D26)</f>
        <v>0</v>
      </c>
      <c r="E24" s="27">
        <f>SUM(E25:E26)</f>
        <v>0</v>
      </c>
      <c r="F24" s="27">
        <f>SUM(F25:F26)</f>
        <v>0</v>
      </c>
      <c r="G24" s="27">
        <f>SUM(G25:G26)</f>
        <v>0</v>
      </c>
      <c r="H24" s="28">
        <f t="shared" si="0"/>
        <v>0</v>
      </c>
    </row>
    <row r="25" spans="2:8" ht="12.75">
      <c r="B25" s="49" t="s">
        <v>137</v>
      </c>
      <c r="C25" s="31"/>
      <c r="D25" s="32"/>
      <c r="E25" s="28">
        <f>C25+D25</f>
        <v>0</v>
      </c>
      <c r="F25" s="32"/>
      <c r="G25" s="32"/>
      <c r="H25" s="28">
        <f t="shared" si="0"/>
        <v>0</v>
      </c>
    </row>
    <row r="26" spans="2:8" ht="12.75">
      <c r="B26" s="49" t="s">
        <v>138</v>
      </c>
      <c r="C26" s="31"/>
      <c r="D26" s="32"/>
      <c r="E26" s="28">
        <f>C26+D26</f>
        <v>0</v>
      </c>
      <c r="F26" s="32"/>
      <c r="G26" s="32"/>
      <c r="H26" s="28">
        <f t="shared" si="0"/>
        <v>0</v>
      </c>
    </row>
    <row r="27" spans="2:8" ht="12.75">
      <c r="B27" s="58" t="s">
        <v>139</v>
      </c>
      <c r="C27" s="31"/>
      <c r="D27" s="32"/>
      <c r="E27" s="28">
        <f>C27+D27</f>
        <v>0</v>
      </c>
      <c r="F27" s="32"/>
      <c r="G27" s="32"/>
      <c r="H27" s="28">
        <f t="shared" si="0"/>
        <v>0</v>
      </c>
    </row>
    <row r="28" spans="2:8" ht="25.5">
      <c r="B28" s="58" t="s">
        <v>140</v>
      </c>
      <c r="C28" s="27">
        <f>C29+C30</f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8">
        <f t="shared" si="0"/>
        <v>0</v>
      </c>
    </row>
    <row r="29" spans="2:8" ht="12.75">
      <c r="B29" s="49" t="s">
        <v>141</v>
      </c>
      <c r="C29" s="31"/>
      <c r="D29" s="32"/>
      <c r="E29" s="28">
        <f>C29+D29</f>
        <v>0</v>
      </c>
      <c r="F29" s="32"/>
      <c r="G29" s="32"/>
      <c r="H29" s="28">
        <f t="shared" si="0"/>
        <v>0</v>
      </c>
    </row>
    <row r="30" spans="2:8" ht="12.75">
      <c r="B30" s="49" t="s">
        <v>142</v>
      </c>
      <c r="C30" s="31"/>
      <c r="D30" s="32"/>
      <c r="E30" s="28">
        <f>C30+D30</f>
        <v>0</v>
      </c>
      <c r="F30" s="32"/>
      <c r="G30" s="32"/>
      <c r="H30" s="28">
        <f t="shared" si="0"/>
        <v>0</v>
      </c>
    </row>
    <row r="31" spans="2:8" ht="12.75">
      <c r="B31" s="58" t="s">
        <v>143</v>
      </c>
      <c r="C31" s="31"/>
      <c r="D31" s="32"/>
      <c r="E31" s="28">
        <f>C31+D31</f>
        <v>0</v>
      </c>
      <c r="F31" s="32"/>
      <c r="G31" s="32"/>
      <c r="H31" s="28">
        <f t="shared" si="0"/>
        <v>0</v>
      </c>
    </row>
    <row r="32" spans="2:8" ht="12.75">
      <c r="B32" s="48" t="s">
        <v>145</v>
      </c>
      <c r="C32" s="31">
        <f aca="true" t="shared" si="1" ref="C32:H32">C9+C21</f>
        <v>472381480</v>
      </c>
      <c r="D32" s="31">
        <f t="shared" si="1"/>
        <v>3174419</v>
      </c>
      <c r="E32" s="31">
        <f t="shared" si="1"/>
        <v>475555899</v>
      </c>
      <c r="F32" s="31">
        <f t="shared" si="1"/>
        <v>266265229</v>
      </c>
      <c r="G32" s="31">
        <f t="shared" si="1"/>
        <v>266265229</v>
      </c>
      <c r="H32" s="31">
        <f t="shared" si="1"/>
        <v>209290670</v>
      </c>
    </row>
    <row r="33" spans="2:8" ht="13.5" thickBot="1">
      <c r="B33" s="55"/>
      <c r="C33" s="56"/>
      <c r="D33" s="57"/>
      <c r="E33" s="57"/>
      <c r="F33" s="57"/>
      <c r="G33" s="57"/>
      <c r="H33" s="5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2021-10-15T21:19:13Z</dcterms:modified>
  <cp:category/>
  <cp:version/>
  <cp:contentType/>
  <cp:contentStatus/>
</cp:coreProperties>
</file>