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6a" sheetId="1" r:id="rId1"/>
    <sheet name="6b" sheetId="2" r:id="rId2"/>
    <sheet name="6c" sheetId="3" r:id="rId3"/>
    <sheet name="6d" sheetId="4" r:id="rId4"/>
  </sheets>
  <definedNames>
    <definedName name="_xlnm.Print_Titles" localSheetId="0">'6a'!$2:$9</definedName>
  </definedNames>
  <calcPr fullCalcOnLoad="1"/>
</workbook>
</file>

<file path=xl/sharedStrings.xml><?xml version="1.0" encoding="utf-8"?>
<sst xmlns="http://schemas.openxmlformats.org/spreadsheetml/2006/main" count="298" uniqueCount="148">
  <si>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</si>
  <si>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</si>
  <si>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</si>
  <si>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</si>
  <si>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</si>
  <si>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</si>
  <si>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</si>
  <si>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</si>
  <si>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</si>
  <si>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</si>
  <si>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</si>
  <si>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</si>
  <si>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</si>
  <si>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</si>
  <si>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</si>
  <si>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</si>
  <si>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</si>
  <si>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</si>
  <si>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</si>
  <si>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</si>
  <si>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</si>
  <si>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</si>
  <si>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</si>
  <si>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</si>
  <si>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</si>
  <si>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</si>
  <si>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</si>
  <si>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</si>
  <si>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</si>
  <si>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</si>
  <si>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</si>
  <si>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</si>
  <si>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</si>
  <si>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</si>
  <si>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</si>
  <si>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</si>
  <si>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</si>
  <si>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</si>
  <si>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</si>
  <si>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</si>
  <si>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</si>
  <si>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</si>
  <si>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</si>
  <si>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</si>
  <si>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</si>
  <si>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</si>
  <si>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</si>
  <si>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</si>
  <si>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</si>
  <si>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</si>
  <si>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</si>
  <si>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</si>
  <si>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</si>
  <si>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</si>
  <si>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</si>
  <si>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</si>
  <si>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</si>
  <si>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</si>
  <si>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</si>
  <si>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</si>
  <si>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</si>
  <si>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</si>
  <si>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</si>
  <si>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</si>
  <si>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</si>
  <si>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</si>
  <si>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</si>
  <si>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</si>
  <si>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</si>
  <si>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</si>
  <si>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</si>
  <si>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</si>
  <si>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</si>
  <si>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</si>
  <si>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</si>
  <si>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</si>
  <si>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</si>
  <si>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</si>
  <si>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</si>
  <si>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</si>
  <si>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</si>
  <si>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</si>
  <si>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</si>
  <si>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</si>
  <si>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</si>
  <si>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</si>
  <si>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</si>
  <si>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</si>
  <si>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Del 1 de Enero al 30 de Septiembre de 2020 (b)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</si>
  <si>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</si>
  <si>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</si>
  <si>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</si>
  <si>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</si>
  <si>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</si>
  <si>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</si>
  <si>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</si>
  <si>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</si>
  <si>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</si>
  <si>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</si>
  <si>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</si>
  <si>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</si>
  <si>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</si>
  <si>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</si>
  <si>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</si>
  <si>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</si>
  <si>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</si>
  <si>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</si>
  <si>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</si>
  <si>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</si>
  <si>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</si>
  <si>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</si>
  <si>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</si>
  <si>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</si>
  <si>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</si>
  <si>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</si>
  <si>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</si>
  <si>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</si>
  <si>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</si>
  <si>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</si>
  <si>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</si>
  <si>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</si>
  <si>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</si>
  <si>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</si>
  <si>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</si>
  <si>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</si>
  <si>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</si>
  <si>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</si>
  <si>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</si>
  <si>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</si>
  <si>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</si>
  <si>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</si>
  <si>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</si>
  <si>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</si>
  <si>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Del 1 de Enero al 30 de Junio de 2020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</si>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</sst>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C34" sqref="C3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535530742.91</v>
      </c>
      <c r="E10" s="14">
        <f t="shared" si="0"/>
        <v>164768163.32</v>
      </c>
      <c r="F10" s="14">
        <f t="shared" si="0"/>
        <v>700298906.2299999</v>
      </c>
      <c r="G10" s="14">
        <f t="shared" si="0"/>
        <v>375872292.70000005</v>
      </c>
      <c r="H10" s="14">
        <f t="shared" si="0"/>
        <v>369483017.19000006</v>
      </c>
      <c r="I10" s="14">
        <f t="shared" si="0"/>
        <v>324426613.53000003</v>
      </c>
    </row>
    <row r="11" spans="2:9" ht="12.75">
      <c r="B11" s="3" t="s">
        <v>12</v>
      </c>
      <c r="C11" s="9"/>
      <c r="D11" s="15">
        <f aca="true" t="shared" si="1" ref="D11:I11">SUM(D12:D18)</f>
        <v>417666371.5</v>
      </c>
      <c r="E11" s="15">
        <f t="shared" si="1"/>
        <v>41559218</v>
      </c>
      <c r="F11" s="15">
        <f t="shared" si="1"/>
        <v>459225589.5</v>
      </c>
      <c r="G11" s="15">
        <f t="shared" si="1"/>
        <v>250786396.56</v>
      </c>
      <c r="H11" s="15">
        <f t="shared" si="1"/>
        <v>250438458.71000004</v>
      </c>
      <c r="I11" s="15">
        <f t="shared" si="1"/>
        <v>208439192.94</v>
      </c>
    </row>
    <row r="12" spans="2:9" ht="12.75">
      <c r="B12" s="13" t="s">
        <v>13</v>
      </c>
      <c r="C12" s="11"/>
      <c r="D12" s="15">
        <v>95716656</v>
      </c>
      <c r="E12" s="16">
        <v>-12870492</v>
      </c>
      <c r="F12" s="16">
        <f>D12+E12</f>
        <v>82846164</v>
      </c>
      <c r="G12" s="16">
        <v>57940879.47</v>
      </c>
      <c r="H12" s="16">
        <v>57940879.47</v>
      </c>
      <c r="I12" s="16">
        <f>F12-G12</f>
        <v>24905284.53</v>
      </c>
    </row>
    <row r="13" spans="2:9" ht="12.75">
      <c r="B13" s="13" t="s">
        <v>14</v>
      </c>
      <c r="C13" s="11"/>
      <c r="D13" s="15">
        <v>15853600</v>
      </c>
      <c r="E13" s="16">
        <v>25150307</v>
      </c>
      <c r="F13" s="16">
        <f aca="true" t="shared" si="2" ref="F13:F18">D13+E13</f>
        <v>41003907</v>
      </c>
      <c r="G13" s="16">
        <v>25241161.43</v>
      </c>
      <c r="H13" s="16">
        <v>25241161.43</v>
      </c>
      <c r="I13" s="16">
        <f aca="true" t="shared" si="3" ref="I13:I18">F13-G13</f>
        <v>15762745.57</v>
      </c>
    </row>
    <row r="14" spans="2:9" ht="12.75">
      <c r="B14" s="13" t="s">
        <v>15</v>
      </c>
      <c r="C14" s="11"/>
      <c r="D14" s="15">
        <v>221384845</v>
      </c>
      <c r="E14" s="16">
        <v>15330286</v>
      </c>
      <c r="F14" s="16">
        <f t="shared" si="2"/>
        <v>236715131</v>
      </c>
      <c r="G14" s="16">
        <v>117158205.01</v>
      </c>
      <c r="H14" s="16">
        <v>117158205.01</v>
      </c>
      <c r="I14" s="16">
        <f t="shared" si="3"/>
        <v>119556925.99</v>
      </c>
    </row>
    <row r="15" spans="2:9" ht="12.75">
      <c r="B15" s="13" t="s">
        <v>16</v>
      </c>
      <c r="C15" s="11"/>
      <c r="D15" s="15">
        <v>25803709.5</v>
      </c>
      <c r="E15" s="16">
        <v>2147249</v>
      </c>
      <c r="F15" s="16">
        <f t="shared" si="2"/>
        <v>27950958.5</v>
      </c>
      <c r="G15" s="16">
        <v>12100996.57</v>
      </c>
      <c r="H15" s="16">
        <v>11753058.72</v>
      </c>
      <c r="I15" s="16">
        <f t="shared" si="3"/>
        <v>15849961.93</v>
      </c>
    </row>
    <row r="16" spans="2:9" ht="12.75">
      <c r="B16" s="13" t="s">
        <v>17</v>
      </c>
      <c r="C16" s="11"/>
      <c r="D16" s="15">
        <v>58907561</v>
      </c>
      <c r="E16" s="16">
        <v>4918745</v>
      </c>
      <c r="F16" s="16">
        <f t="shared" si="2"/>
        <v>63826306</v>
      </c>
      <c r="G16" s="16">
        <v>34835045.08</v>
      </c>
      <c r="H16" s="16">
        <v>34835045.08</v>
      </c>
      <c r="I16" s="16">
        <f t="shared" si="3"/>
        <v>28991260.92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6883123</v>
      </c>
      <c r="F18" s="16">
        <f t="shared" si="2"/>
        <v>6883123</v>
      </c>
      <c r="G18" s="16">
        <v>3510109</v>
      </c>
      <c r="H18" s="16">
        <v>3510109</v>
      </c>
      <c r="I18" s="16">
        <f t="shared" si="3"/>
        <v>3373014</v>
      </c>
    </row>
    <row r="19" spans="2:9" ht="12.75">
      <c r="B19" s="3" t="s">
        <v>20</v>
      </c>
      <c r="C19" s="9"/>
      <c r="D19" s="15">
        <f aca="true" t="shared" si="4" ref="D19:I19">SUM(D20:D28)</f>
        <v>3731788.81</v>
      </c>
      <c r="E19" s="15">
        <f t="shared" si="4"/>
        <v>21183680.89</v>
      </c>
      <c r="F19" s="15">
        <f t="shared" si="4"/>
        <v>24915469.700000003</v>
      </c>
      <c r="G19" s="15">
        <f t="shared" si="4"/>
        <v>15034478.89</v>
      </c>
      <c r="H19" s="15">
        <f t="shared" si="4"/>
        <v>14710249.020000001</v>
      </c>
      <c r="I19" s="15">
        <f t="shared" si="4"/>
        <v>9880990.81</v>
      </c>
    </row>
    <row r="20" spans="2:9" ht="12.75">
      <c r="B20" s="13" t="s">
        <v>21</v>
      </c>
      <c r="C20" s="11"/>
      <c r="D20" s="15">
        <v>1732054.3</v>
      </c>
      <c r="E20" s="16">
        <v>14727564.08</v>
      </c>
      <c r="F20" s="15">
        <f aca="true" t="shared" si="5" ref="F20:F28">D20+E20</f>
        <v>16459618.38</v>
      </c>
      <c r="G20" s="16">
        <v>11247260.22</v>
      </c>
      <c r="H20" s="16">
        <v>11088125.61</v>
      </c>
      <c r="I20" s="16">
        <f>F20-G20</f>
        <v>5212358.16</v>
      </c>
    </row>
    <row r="21" spans="2:9" ht="12.75">
      <c r="B21" s="13" t="s">
        <v>22</v>
      </c>
      <c r="C21" s="11"/>
      <c r="D21" s="15">
        <v>340503</v>
      </c>
      <c r="E21" s="16">
        <v>50840</v>
      </c>
      <c r="F21" s="15">
        <f t="shared" si="5"/>
        <v>391343</v>
      </c>
      <c r="G21" s="16">
        <v>216736.97</v>
      </c>
      <c r="H21" s="16">
        <v>216736.97</v>
      </c>
      <c r="I21" s="16">
        <f aca="true" t="shared" si="6" ref="I21:I83">F21-G21</f>
        <v>174606.03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859280.53</v>
      </c>
      <c r="E23" s="16">
        <v>26568.25</v>
      </c>
      <c r="F23" s="15">
        <f t="shared" si="5"/>
        <v>885848.78</v>
      </c>
      <c r="G23" s="16">
        <v>466995.93</v>
      </c>
      <c r="H23" s="16">
        <v>403462.73</v>
      </c>
      <c r="I23" s="16">
        <f t="shared" si="6"/>
        <v>418852.85000000003</v>
      </c>
    </row>
    <row r="24" spans="2:9" ht="12.75">
      <c r="B24" s="13" t="s">
        <v>25</v>
      </c>
      <c r="C24" s="11"/>
      <c r="D24" s="15">
        <v>103300</v>
      </c>
      <c r="E24" s="16">
        <v>410160.65</v>
      </c>
      <c r="F24" s="15">
        <f t="shared" si="5"/>
        <v>513460.65</v>
      </c>
      <c r="G24" s="16">
        <v>294136.16</v>
      </c>
      <c r="H24" s="16">
        <v>292309.16</v>
      </c>
      <c r="I24" s="16">
        <f t="shared" si="6"/>
        <v>219324.49000000005</v>
      </c>
    </row>
    <row r="25" spans="2:9" ht="12.75">
      <c r="B25" s="13" t="s">
        <v>26</v>
      </c>
      <c r="C25" s="11"/>
      <c r="D25" s="15">
        <v>100000</v>
      </c>
      <c r="E25" s="16">
        <v>1569624.12</v>
      </c>
      <c r="F25" s="15">
        <f t="shared" si="5"/>
        <v>1669624.12</v>
      </c>
      <c r="G25" s="16">
        <v>513700.6</v>
      </c>
      <c r="H25" s="16">
        <v>511334.4</v>
      </c>
      <c r="I25" s="16">
        <f t="shared" si="6"/>
        <v>1155923.52</v>
      </c>
    </row>
    <row r="26" spans="2:9" ht="12.75">
      <c r="B26" s="13" t="s">
        <v>27</v>
      </c>
      <c r="C26" s="11"/>
      <c r="D26" s="15">
        <v>106100</v>
      </c>
      <c r="E26" s="16">
        <v>762646.59</v>
      </c>
      <c r="F26" s="15">
        <f t="shared" si="5"/>
        <v>868746.59</v>
      </c>
      <c r="G26" s="16">
        <v>432520.63</v>
      </c>
      <c r="H26" s="16">
        <v>431353.01</v>
      </c>
      <c r="I26" s="16">
        <f t="shared" si="6"/>
        <v>436225.95999999996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490550.98</v>
      </c>
      <c r="E28" s="16">
        <v>3636277.2</v>
      </c>
      <c r="F28" s="15">
        <f t="shared" si="5"/>
        <v>4126828.18</v>
      </c>
      <c r="G28" s="16">
        <v>1863128.38</v>
      </c>
      <c r="H28" s="16">
        <v>1766927.14</v>
      </c>
      <c r="I28" s="16">
        <f t="shared" si="6"/>
        <v>2263699.8000000003</v>
      </c>
    </row>
    <row r="29" spans="2:9" ht="12.75">
      <c r="B29" s="3" t="s">
        <v>30</v>
      </c>
      <c r="C29" s="9"/>
      <c r="D29" s="15">
        <f aca="true" t="shared" si="7" ref="D29:I29">SUM(D30:D38)</f>
        <v>106636038.60000001</v>
      </c>
      <c r="E29" s="15">
        <f t="shared" si="7"/>
        <v>34149532.28</v>
      </c>
      <c r="F29" s="15">
        <f t="shared" si="7"/>
        <v>140785570.88</v>
      </c>
      <c r="G29" s="15">
        <f t="shared" si="7"/>
        <v>72677075.15</v>
      </c>
      <c r="H29" s="15">
        <f t="shared" si="7"/>
        <v>66973464.86</v>
      </c>
      <c r="I29" s="15">
        <f t="shared" si="7"/>
        <v>68108495.73</v>
      </c>
    </row>
    <row r="30" spans="2:9" ht="12.75">
      <c r="B30" s="13" t="s">
        <v>31</v>
      </c>
      <c r="C30" s="11"/>
      <c r="D30" s="15">
        <v>2811398.66</v>
      </c>
      <c r="E30" s="16">
        <v>7542880.78</v>
      </c>
      <c r="F30" s="15">
        <f aca="true" t="shared" si="8" ref="F30:F38">D30+E30</f>
        <v>10354279.440000001</v>
      </c>
      <c r="G30" s="16">
        <v>6015934.52</v>
      </c>
      <c r="H30" s="16">
        <v>6015934.52</v>
      </c>
      <c r="I30" s="16">
        <f t="shared" si="6"/>
        <v>4338344.920000002</v>
      </c>
    </row>
    <row r="31" spans="2:9" ht="12.75">
      <c r="B31" s="13" t="s">
        <v>32</v>
      </c>
      <c r="C31" s="11"/>
      <c r="D31" s="15">
        <v>5411445</v>
      </c>
      <c r="E31" s="16">
        <v>7224952.51</v>
      </c>
      <c r="F31" s="15">
        <f t="shared" si="8"/>
        <v>12636397.51</v>
      </c>
      <c r="G31" s="16">
        <v>10274035.47</v>
      </c>
      <c r="H31" s="16">
        <v>10274035.47</v>
      </c>
      <c r="I31" s="16">
        <f t="shared" si="6"/>
        <v>2362362.039999999</v>
      </c>
    </row>
    <row r="32" spans="2:9" ht="12.75">
      <c r="B32" s="13" t="s">
        <v>33</v>
      </c>
      <c r="C32" s="11"/>
      <c r="D32" s="15">
        <v>2003500</v>
      </c>
      <c r="E32" s="16">
        <v>6318764.06</v>
      </c>
      <c r="F32" s="15">
        <f t="shared" si="8"/>
        <v>8322264.06</v>
      </c>
      <c r="G32" s="16">
        <v>3587041.52</v>
      </c>
      <c r="H32" s="16">
        <v>3587041.52</v>
      </c>
      <c r="I32" s="16">
        <f t="shared" si="6"/>
        <v>4735222.539999999</v>
      </c>
    </row>
    <row r="33" spans="2:9" ht="12.75">
      <c r="B33" s="13" t="s">
        <v>34</v>
      </c>
      <c r="C33" s="11"/>
      <c r="D33" s="15">
        <v>240400</v>
      </c>
      <c r="E33" s="16">
        <v>5892</v>
      </c>
      <c r="F33" s="15">
        <f t="shared" si="8"/>
        <v>246292</v>
      </c>
      <c r="G33" s="16">
        <v>220165.37</v>
      </c>
      <c r="H33" s="16">
        <v>220165.37</v>
      </c>
      <c r="I33" s="16">
        <f t="shared" si="6"/>
        <v>26126.630000000005</v>
      </c>
    </row>
    <row r="34" spans="2:9" ht="12.75">
      <c r="B34" s="13" t="s">
        <v>35</v>
      </c>
      <c r="C34" s="11"/>
      <c r="D34" s="15">
        <v>3081187.23</v>
      </c>
      <c r="E34" s="16">
        <v>1317148.95</v>
      </c>
      <c r="F34" s="15">
        <f t="shared" si="8"/>
        <v>4398336.18</v>
      </c>
      <c r="G34" s="16">
        <v>2561676.54</v>
      </c>
      <c r="H34" s="16">
        <v>2326691.25</v>
      </c>
      <c r="I34" s="16">
        <f t="shared" si="6"/>
        <v>1836659.6399999997</v>
      </c>
    </row>
    <row r="35" spans="2:9" ht="12.75">
      <c r="B35" s="13" t="s">
        <v>36</v>
      </c>
      <c r="C35" s="11"/>
      <c r="D35" s="15">
        <v>1615416.67</v>
      </c>
      <c r="E35" s="16">
        <v>616887.98</v>
      </c>
      <c r="F35" s="15">
        <f t="shared" si="8"/>
        <v>2232304.65</v>
      </c>
      <c r="G35" s="16">
        <v>618176.23</v>
      </c>
      <c r="H35" s="16">
        <v>600312.23</v>
      </c>
      <c r="I35" s="16">
        <f t="shared" si="6"/>
        <v>1614128.42</v>
      </c>
    </row>
    <row r="36" spans="2:9" ht="12.75">
      <c r="B36" s="13" t="s">
        <v>37</v>
      </c>
      <c r="C36" s="11"/>
      <c r="D36" s="15">
        <v>739000</v>
      </c>
      <c r="E36" s="16">
        <v>45196</v>
      </c>
      <c r="F36" s="15">
        <f t="shared" si="8"/>
        <v>784196</v>
      </c>
      <c r="G36" s="16">
        <v>230750.21</v>
      </c>
      <c r="H36" s="16">
        <v>230750.21</v>
      </c>
      <c r="I36" s="16">
        <f t="shared" si="6"/>
        <v>553445.79</v>
      </c>
    </row>
    <row r="37" spans="2:9" ht="12.75">
      <c r="B37" s="13" t="s">
        <v>38</v>
      </c>
      <c r="C37" s="11"/>
      <c r="D37" s="15">
        <v>1070000</v>
      </c>
      <c r="E37" s="16">
        <v>8523</v>
      </c>
      <c r="F37" s="15">
        <f t="shared" si="8"/>
        <v>1078523</v>
      </c>
      <c r="G37" s="16">
        <v>178126.46</v>
      </c>
      <c r="H37" s="16">
        <v>165134.46</v>
      </c>
      <c r="I37" s="16">
        <f t="shared" si="6"/>
        <v>900396.54</v>
      </c>
    </row>
    <row r="38" spans="2:9" ht="12.75">
      <c r="B38" s="13" t="s">
        <v>39</v>
      </c>
      <c r="C38" s="11"/>
      <c r="D38" s="15">
        <v>89663691.04</v>
      </c>
      <c r="E38" s="16">
        <v>11069287</v>
      </c>
      <c r="F38" s="15">
        <f t="shared" si="8"/>
        <v>100732978.04</v>
      </c>
      <c r="G38" s="16">
        <v>48991168.83</v>
      </c>
      <c r="H38" s="16">
        <v>43553399.83</v>
      </c>
      <c r="I38" s="16">
        <f t="shared" si="6"/>
        <v>51741809.21000001</v>
      </c>
    </row>
    <row r="39" spans="2:9" ht="25.5" customHeight="1">
      <c r="B39" s="27" t="s">
        <v>40</v>
      </c>
      <c r="C39" s="28"/>
      <c r="D39" s="15">
        <f aca="true" t="shared" si="9" ref="D39:I39">SUM(D40:D48)</f>
        <v>6581172</v>
      </c>
      <c r="E39" s="15">
        <f t="shared" si="9"/>
        <v>0</v>
      </c>
      <c r="F39" s="15">
        <f>SUM(F40:F48)</f>
        <v>6581172</v>
      </c>
      <c r="G39" s="15">
        <f t="shared" si="9"/>
        <v>3077631</v>
      </c>
      <c r="H39" s="15">
        <f t="shared" si="9"/>
        <v>3077631</v>
      </c>
      <c r="I39" s="15">
        <f t="shared" si="9"/>
        <v>3503541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6581172</v>
      </c>
      <c r="E44" s="16">
        <v>0</v>
      </c>
      <c r="F44" s="15">
        <f t="shared" si="10"/>
        <v>6581172</v>
      </c>
      <c r="G44" s="16">
        <v>3077631</v>
      </c>
      <c r="H44" s="16">
        <v>3077631</v>
      </c>
      <c r="I44" s="16">
        <f t="shared" si="6"/>
        <v>3503541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0</v>
      </c>
      <c r="E49" s="15">
        <f t="shared" si="11"/>
        <v>46328910.92999999</v>
      </c>
      <c r="F49" s="15">
        <f t="shared" si="11"/>
        <v>46328910.92999999</v>
      </c>
      <c r="G49" s="15">
        <f t="shared" si="11"/>
        <v>14573761.18</v>
      </c>
      <c r="H49" s="15">
        <f t="shared" si="11"/>
        <v>14560263.68</v>
      </c>
      <c r="I49" s="15">
        <f t="shared" si="11"/>
        <v>31755149.75</v>
      </c>
    </row>
    <row r="50" spans="2:9" ht="12.75">
      <c r="B50" s="13" t="s">
        <v>51</v>
      </c>
      <c r="C50" s="11"/>
      <c r="D50" s="15">
        <v>0</v>
      </c>
      <c r="E50" s="16">
        <v>31838803.83</v>
      </c>
      <c r="F50" s="15">
        <f t="shared" si="10"/>
        <v>31838803.83</v>
      </c>
      <c r="G50" s="16">
        <v>7630154.08</v>
      </c>
      <c r="H50" s="16">
        <v>7623298.48</v>
      </c>
      <c r="I50" s="16">
        <f t="shared" si="6"/>
        <v>24208649.75</v>
      </c>
    </row>
    <row r="51" spans="2:9" ht="12.75">
      <c r="B51" s="13" t="s">
        <v>52</v>
      </c>
      <c r="C51" s="11"/>
      <c r="D51" s="15">
        <v>0</v>
      </c>
      <c r="E51" s="16">
        <v>235421.04</v>
      </c>
      <c r="F51" s="15">
        <f t="shared" si="10"/>
        <v>235421.04</v>
      </c>
      <c r="G51" s="16">
        <v>235421.04</v>
      </c>
      <c r="H51" s="16">
        <v>228779.14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7546500</v>
      </c>
      <c r="F53" s="15">
        <f t="shared" si="10"/>
        <v>7546500</v>
      </c>
      <c r="G53" s="16">
        <v>0</v>
      </c>
      <c r="H53" s="16">
        <v>0</v>
      </c>
      <c r="I53" s="16">
        <f t="shared" si="6"/>
        <v>7546500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955183.4</v>
      </c>
      <c r="F55" s="15">
        <f t="shared" si="10"/>
        <v>955183.4</v>
      </c>
      <c r="G55" s="16">
        <v>955183.4</v>
      </c>
      <c r="H55" s="16">
        <v>955183.4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5753002.66</v>
      </c>
      <c r="F58" s="15">
        <f t="shared" si="10"/>
        <v>5753002.66</v>
      </c>
      <c r="G58" s="16">
        <v>5753002.66</v>
      </c>
      <c r="H58" s="16">
        <v>5753002.66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21546821.22</v>
      </c>
      <c r="F59" s="15">
        <f>SUM(F60:F62)</f>
        <v>21546821.22</v>
      </c>
      <c r="G59" s="15">
        <f>SUM(G60:G62)</f>
        <v>19722949.92</v>
      </c>
      <c r="H59" s="15">
        <f>SUM(H60:H62)</f>
        <v>19722949.92</v>
      </c>
      <c r="I59" s="16">
        <f t="shared" si="6"/>
        <v>1823871.299999997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21546821.22</v>
      </c>
      <c r="F61" s="15">
        <f t="shared" si="10"/>
        <v>21546821.22</v>
      </c>
      <c r="G61" s="16">
        <v>19722949.92</v>
      </c>
      <c r="H61" s="16">
        <v>19722949.92</v>
      </c>
      <c r="I61" s="16">
        <f t="shared" si="6"/>
        <v>1823871.299999997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915372</v>
      </c>
      <c r="E63" s="15">
        <f>SUM(E64:E71)</f>
        <v>0</v>
      </c>
      <c r="F63" s="15">
        <f>F64+F65+F66+F67+F68+F70+F71</f>
        <v>915372</v>
      </c>
      <c r="G63" s="15">
        <f>SUM(G64:G71)</f>
        <v>0</v>
      </c>
      <c r="H63" s="15">
        <f>SUM(H64:H71)</f>
        <v>0</v>
      </c>
      <c r="I63" s="16">
        <f t="shared" si="6"/>
        <v>915372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915372</v>
      </c>
      <c r="E71" s="16">
        <v>0</v>
      </c>
      <c r="F71" s="15">
        <f t="shared" si="10"/>
        <v>915372</v>
      </c>
      <c r="G71" s="16">
        <v>0</v>
      </c>
      <c r="H71" s="16">
        <v>0</v>
      </c>
      <c r="I71" s="16">
        <f t="shared" si="6"/>
        <v>915372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535530742.91</v>
      </c>
      <c r="E160" s="14">
        <f t="shared" si="21"/>
        <v>164768163.32</v>
      </c>
      <c r="F160" s="14">
        <f t="shared" si="21"/>
        <v>700298906.2299999</v>
      </c>
      <c r="G160" s="14">
        <f t="shared" si="21"/>
        <v>375872292.70000005</v>
      </c>
      <c r="H160" s="14">
        <f t="shared" si="21"/>
        <v>369483017.19000006</v>
      </c>
      <c r="I160" s="14">
        <f t="shared" si="21"/>
        <v>324426613.53000003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D35" sqref="D35"/>
    </sheetView>
  </sheetViews>
  <sheetFormatPr defaultColWidth="11.00390625" defaultRowHeight="15"/>
  <cols>
    <col min="1" max="1" width="4.421875" style="6" customWidth="1"/>
    <col min="2" max="2" width="39.00390625" style="6" customWidth="1"/>
    <col min="3" max="3" width="14.00390625" style="6" customWidth="1"/>
    <col min="4" max="4" width="13.28125" style="6" customWidth="1"/>
    <col min="5" max="5" width="12.8515625" style="6" customWidth="1"/>
    <col min="6" max="6" width="13.00390625" style="6" customWidth="1"/>
    <col min="7" max="7" width="14.28125" style="6" customWidth="1"/>
    <col min="8" max="8" width="13.57421875" style="6" customWidth="1"/>
    <col min="9" max="16384" width="11.00390625" style="6" customWidth="1"/>
  </cols>
  <sheetData>
    <row r="1" ht="13.5" thickBot="1"/>
    <row r="2" spans="2:8" ht="12.75">
      <c r="B2" s="44" t="s">
        <v>87</v>
      </c>
      <c r="C2" s="45"/>
      <c r="D2" s="45"/>
      <c r="E2" s="45"/>
      <c r="F2" s="45"/>
      <c r="G2" s="45"/>
      <c r="H2" s="46"/>
    </row>
    <row r="3" spans="2:8" ht="12.75">
      <c r="B3" s="47" t="s">
        <v>0</v>
      </c>
      <c r="C3" s="48"/>
      <c r="D3" s="48"/>
      <c r="E3" s="48"/>
      <c r="F3" s="48"/>
      <c r="G3" s="48"/>
      <c r="H3" s="49"/>
    </row>
    <row r="4" spans="2:8" ht="12.75">
      <c r="B4" s="47" t="s">
        <v>89</v>
      </c>
      <c r="C4" s="48"/>
      <c r="D4" s="48"/>
      <c r="E4" s="48"/>
      <c r="F4" s="48"/>
      <c r="G4" s="48"/>
      <c r="H4" s="49"/>
    </row>
    <row r="5" spans="2:8" ht="12.75">
      <c r="B5" s="47" t="s">
        <v>88</v>
      </c>
      <c r="C5" s="48"/>
      <c r="D5" s="48"/>
      <c r="E5" s="48"/>
      <c r="F5" s="48"/>
      <c r="G5" s="48"/>
      <c r="H5" s="49"/>
    </row>
    <row r="6" spans="2:8" ht="13.5" thickBot="1">
      <c r="B6" s="50" t="s">
        <v>2</v>
      </c>
      <c r="C6" s="51"/>
      <c r="D6" s="51"/>
      <c r="E6" s="51"/>
      <c r="F6" s="51"/>
      <c r="G6" s="51"/>
      <c r="H6" s="52"/>
    </row>
    <row r="7" spans="2:8" ht="13.5" thickBot="1">
      <c r="B7" s="53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57"/>
      <c r="C8" s="2" t="s">
        <v>6</v>
      </c>
      <c r="D8" s="2" t="s">
        <v>90</v>
      </c>
      <c r="E8" s="2" t="s">
        <v>91</v>
      </c>
      <c r="F8" s="2" t="s">
        <v>9</v>
      </c>
      <c r="G8" s="2" t="s">
        <v>92</v>
      </c>
      <c r="H8" s="57"/>
    </row>
    <row r="9" spans="2:8" ht="12.75">
      <c r="B9" s="58" t="s">
        <v>93</v>
      </c>
      <c r="C9" s="59">
        <f aca="true" t="shared" si="0" ref="C9:H9">SUM(C10:C17)</f>
        <v>535530742.91</v>
      </c>
      <c r="D9" s="59">
        <f t="shared" si="0"/>
        <v>164768163.32</v>
      </c>
      <c r="E9" s="59">
        <f t="shared" si="0"/>
        <v>700298906.2299999</v>
      </c>
      <c r="F9" s="59">
        <f t="shared" si="0"/>
        <v>375872292.70000005</v>
      </c>
      <c r="G9" s="59">
        <f t="shared" si="0"/>
        <v>369483017.19</v>
      </c>
      <c r="H9" s="59">
        <f t="shared" si="0"/>
        <v>324426613.5299999</v>
      </c>
    </row>
    <row r="10" spans="2:8" ht="12.75" customHeight="1">
      <c r="B10" s="60" t="s">
        <v>94</v>
      </c>
      <c r="C10" s="61">
        <v>521923372</v>
      </c>
      <c r="D10" s="61">
        <v>163834973.32</v>
      </c>
      <c r="E10" s="61">
        <f>C10+D10</f>
        <v>685758345.3199999</v>
      </c>
      <c r="F10" s="61">
        <v>366841688.48</v>
      </c>
      <c r="G10" s="61">
        <v>360631366.43</v>
      </c>
      <c r="H10" s="16">
        <f>E10-F10</f>
        <v>318916656.8399999</v>
      </c>
    </row>
    <row r="11" spans="2:8" ht="12.75">
      <c r="B11" s="60" t="s">
        <v>95</v>
      </c>
      <c r="C11" s="62">
        <v>13607370.91</v>
      </c>
      <c r="D11" s="62">
        <v>933190</v>
      </c>
      <c r="E11" s="62">
        <f>C11+D11</f>
        <v>14540560.91</v>
      </c>
      <c r="F11" s="62">
        <v>9030604.22</v>
      </c>
      <c r="G11" s="62">
        <v>8851650.76</v>
      </c>
      <c r="H11" s="16">
        <f>E11-F11</f>
        <v>5509956.6899999995</v>
      </c>
    </row>
    <row r="12" spans="2:8" ht="12.75">
      <c r="B12" s="60"/>
      <c r="C12" s="62"/>
      <c r="D12" s="62"/>
      <c r="E12" s="62"/>
      <c r="F12" s="62"/>
      <c r="G12" s="62"/>
      <c r="H12" s="16">
        <f aca="true" t="shared" si="1" ref="H12:H17">E12-F12</f>
        <v>0</v>
      </c>
    </row>
    <row r="13" spans="2:8" ht="12.75">
      <c r="B13" s="60"/>
      <c r="C13" s="62"/>
      <c r="D13" s="62"/>
      <c r="E13" s="62"/>
      <c r="F13" s="62"/>
      <c r="G13" s="62"/>
      <c r="H13" s="16">
        <f t="shared" si="1"/>
        <v>0</v>
      </c>
    </row>
    <row r="14" spans="2:8" ht="12.75">
      <c r="B14" s="60"/>
      <c r="C14" s="62"/>
      <c r="D14" s="62"/>
      <c r="E14" s="62"/>
      <c r="F14" s="62"/>
      <c r="G14" s="62"/>
      <c r="H14" s="16">
        <f t="shared" si="1"/>
        <v>0</v>
      </c>
    </row>
    <row r="15" spans="2:8" ht="12.75">
      <c r="B15" s="60"/>
      <c r="C15" s="62"/>
      <c r="D15" s="62"/>
      <c r="E15" s="62"/>
      <c r="F15" s="62"/>
      <c r="G15" s="62"/>
      <c r="H15" s="16">
        <f t="shared" si="1"/>
        <v>0</v>
      </c>
    </row>
    <row r="16" spans="2:8" ht="12.75">
      <c r="B16" s="60"/>
      <c r="C16" s="62"/>
      <c r="D16" s="62"/>
      <c r="E16" s="62"/>
      <c r="F16" s="62"/>
      <c r="G16" s="62"/>
      <c r="H16" s="16">
        <f t="shared" si="1"/>
        <v>0</v>
      </c>
    </row>
    <row r="17" spans="2:8" ht="12.75">
      <c r="B17" s="60"/>
      <c r="C17" s="62"/>
      <c r="D17" s="62"/>
      <c r="E17" s="62"/>
      <c r="F17" s="62"/>
      <c r="G17" s="62"/>
      <c r="H17" s="16">
        <f t="shared" si="1"/>
        <v>0</v>
      </c>
    </row>
    <row r="18" spans="2:8" ht="12.75">
      <c r="B18" s="63"/>
      <c r="C18" s="62"/>
      <c r="D18" s="62"/>
      <c r="E18" s="62"/>
      <c r="F18" s="62"/>
      <c r="G18" s="62"/>
      <c r="H18" s="62"/>
    </row>
    <row r="19" spans="2:8" ht="12.75">
      <c r="B19" s="64" t="s">
        <v>96</v>
      </c>
      <c r="C19" s="65">
        <f aca="true" t="shared" si="2" ref="C19:H19">SUM(C20:C27)</f>
        <v>0</v>
      </c>
      <c r="D19" s="65">
        <f t="shared" si="2"/>
        <v>0</v>
      </c>
      <c r="E19" s="65">
        <f t="shared" si="2"/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</row>
    <row r="20" spans="2:8" ht="12.75">
      <c r="B20" s="60" t="s">
        <v>94</v>
      </c>
      <c r="C20" s="61">
        <v>0</v>
      </c>
      <c r="D20" s="61">
        <v>0</v>
      </c>
      <c r="E20" s="61">
        <f>C20+D20</f>
        <v>0</v>
      </c>
      <c r="F20" s="61">
        <v>0</v>
      </c>
      <c r="G20" s="61">
        <v>0</v>
      </c>
      <c r="H20" s="16">
        <f>E20-F20</f>
        <v>0</v>
      </c>
    </row>
    <row r="21" spans="2:8" ht="12.75">
      <c r="B21" s="60" t="s">
        <v>95</v>
      </c>
      <c r="C21" s="61">
        <v>0</v>
      </c>
      <c r="D21" s="61">
        <v>0</v>
      </c>
      <c r="E21" s="61">
        <f>C21+D21</f>
        <v>0</v>
      </c>
      <c r="F21" s="61">
        <v>0</v>
      </c>
      <c r="G21" s="61">
        <v>0</v>
      </c>
      <c r="H21" s="16">
        <f>E21-F21</f>
        <v>0</v>
      </c>
    </row>
    <row r="22" spans="2:8" ht="12.75">
      <c r="B22" s="60"/>
      <c r="C22" s="61"/>
      <c r="D22" s="61"/>
      <c r="E22" s="61"/>
      <c r="F22" s="61"/>
      <c r="G22" s="61"/>
      <c r="H22" s="16">
        <f aca="true" t="shared" si="3" ref="H22:H28">E22-F22</f>
        <v>0</v>
      </c>
    </row>
    <row r="23" spans="2:8" ht="12.75">
      <c r="B23" s="60"/>
      <c r="C23" s="61"/>
      <c r="D23" s="61"/>
      <c r="E23" s="61"/>
      <c r="F23" s="61"/>
      <c r="G23" s="61"/>
      <c r="H23" s="16">
        <f t="shared" si="3"/>
        <v>0</v>
      </c>
    </row>
    <row r="24" spans="2:8" ht="12.75">
      <c r="B24" s="60"/>
      <c r="C24" s="62"/>
      <c r="D24" s="62"/>
      <c r="E24" s="62"/>
      <c r="F24" s="62"/>
      <c r="G24" s="62"/>
      <c r="H24" s="16">
        <f t="shared" si="3"/>
        <v>0</v>
      </c>
    </row>
    <row r="25" spans="2:8" ht="12.75">
      <c r="B25" s="60"/>
      <c r="C25" s="62"/>
      <c r="D25" s="62"/>
      <c r="E25" s="62"/>
      <c r="F25" s="62"/>
      <c r="G25" s="62"/>
      <c r="H25" s="16">
        <f t="shared" si="3"/>
        <v>0</v>
      </c>
    </row>
    <row r="26" spans="2:8" ht="12.75">
      <c r="B26" s="60"/>
      <c r="C26" s="62"/>
      <c r="D26" s="62"/>
      <c r="E26" s="62"/>
      <c r="F26" s="62"/>
      <c r="G26" s="62"/>
      <c r="H26" s="16">
        <f t="shared" si="3"/>
        <v>0</v>
      </c>
    </row>
    <row r="27" spans="2:8" ht="12.75">
      <c r="B27" s="60"/>
      <c r="C27" s="62"/>
      <c r="D27" s="62"/>
      <c r="E27" s="62"/>
      <c r="F27" s="62"/>
      <c r="G27" s="62"/>
      <c r="H27" s="16">
        <f t="shared" si="3"/>
        <v>0</v>
      </c>
    </row>
    <row r="28" spans="2:8" ht="12.75">
      <c r="B28" s="63"/>
      <c r="C28" s="62"/>
      <c r="D28" s="62"/>
      <c r="E28" s="62"/>
      <c r="F28" s="62"/>
      <c r="G28" s="62"/>
      <c r="H28" s="16">
        <f t="shared" si="3"/>
        <v>0</v>
      </c>
    </row>
    <row r="29" spans="2:8" ht="12.75">
      <c r="B29" s="58" t="s">
        <v>86</v>
      </c>
      <c r="C29" s="66">
        <f aca="true" t="shared" si="4" ref="C29:H29">C9+C19</f>
        <v>535530742.91</v>
      </c>
      <c r="D29" s="66">
        <f t="shared" si="4"/>
        <v>164768163.32</v>
      </c>
      <c r="E29" s="66">
        <f t="shared" si="4"/>
        <v>700298906.2299999</v>
      </c>
      <c r="F29" s="66">
        <f t="shared" si="4"/>
        <v>375872292.70000005</v>
      </c>
      <c r="G29" s="66">
        <f t="shared" si="4"/>
        <v>369483017.19</v>
      </c>
      <c r="H29" s="66">
        <f t="shared" si="4"/>
        <v>324426613.5299999</v>
      </c>
    </row>
    <row r="30" spans="2:8" ht="13.5" thickBot="1">
      <c r="B30" s="67"/>
      <c r="C30" s="68"/>
      <c r="D30" s="68"/>
      <c r="E30" s="68"/>
      <c r="F30" s="68"/>
      <c r="G30" s="68"/>
      <c r="H30" s="6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58">
      <selection activeCell="C32" sqref="C32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29" t="s">
        <v>87</v>
      </c>
      <c r="B2" s="38"/>
      <c r="C2" s="38"/>
      <c r="D2" s="38"/>
      <c r="E2" s="38"/>
      <c r="F2" s="38"/>
      <c r="G2" s="39"/>
    </row>
    <row r="3" spans="1:7" ht="12.75">
      <c r="A3" s="31" t="s">
        <v>0</v>
      </c>
      <c r="B3" s="40"/>
      <c r="C3" s="40"/>
      <c r="D3" s="40"/>
      <c r="E3" s="40"/>
      <c r="F3" s="40"/>
      <c r="G3" s="41"/>
    </row>
    <row r="4" spans="1:7" ht="12.75">
      <c r="A4" s="31" t="s">
        <v>97</v>
      </c>
      <c r="B4" s="40"/>
      <c r="C4" s="40"/>
      <c r="D4" s="40"/>
      <c r="E4" s="40"/>
      <c r="F4" s="40"/>
      <c r="G4" s="41"/>
    </row>
    <row r="5" spans="1:7" ht="12.75">
      <c r="A5" s="31" t="s">
        <v>88</v>
      </c>
      <c r="B5" s="40"/>
      <c r="C5" s="40"/>
      <c r="D5" s="40"/>
      <c r="E5" s="40"/>
      <c r="F5" s="40"/>
      <c r="G5" s="41"/>
    </row>
    <row r="6" spans="1:7" ht="13.5" thickBot="1">
      <c r="A6" s="33" t="s">
        <v>2</v>
      </c>
      <c r="B6" s="42"/>
      <c r="C6" s="42"/>
      <c r="D6" s="42"/>
      <c r="E6" s="42"/>
      <c r="F6" s="42"/>
      <c r="G6" s="43"/>
    </row>
    <row r="7" spans="1:7" ht="15.75" customHeight="1">
      <c r="A7" s="29" t="s">
        <v>3</v>
      </c>
      <c r="B7" s="44" t="s">
        <v>4</v>
      </c>
      <c r="C7" s="45"/>
      <c r="D7" s="45"/>
      <c r="E7" s="45"/>
      <c r="F7" s="46"/>
      <c r="G7" s="53" t="s">
        <v>5</v>
      </c>
    </row>
    <row r="8" spans="1:7" ht="15.75" customHeight="1" thickBot="1">
      <c r="A8" s="31"/>
      <c r="B8" s="50"/>
      <c r="C8" s="51"/>
      <c r="D8" s="51"/>
      <c r="E8" s="51"/>
      <c r="F8" s="52"/>
      <c r="G8" s="69"/>
    </row>
    <row r="9" spans="1:7" ht="26.25" thickBot="1">
      <c r="A9" s="33"/>
      <c r="B9" s="70" t="s">
        <v>6</v>
      </c>
      <c r="C9" s="2" t="s">
        <v>7</v>
      </c>
      <c r="D9" s="2" t="s">
        <v>8</v>
      </c>
      <c r="E9" s="2" t="s">
        <v>9</v>
      </c>
      <c r="F9" s="2" t="s">
        <v>92</v>
      </c>
      <c r="G9" s="57"/>
    </row>
    <row r="10" spans="1:7" ht="12.75">
      <c r="A10" s="71"/>
      <c r="B10" s="72"/>
      <c r="C10" s="72"/>
      <c r="D10" s="72"/>
      <c r="E10" s="72"/>
      <c r="F10" s="72"/>
      <c r="G10" s="72"/>
    </row>
    <row r="11" spans="1:7" ht="12.75">
      <c r="A11" s="73" t="s">
        <v>98</v>
      </c>
      <c r="B11" s="74">
        <f aca="true" t="shared" si="0" ref="B11:G11">B12+B22+B31+B42</f>
        <v>535530742.91</v>
      </c>
      <c r="C11" s="74">
        <f t="shared" si="0"/>
        <v>164768163.32</v>
      </c>
      <c r="D11" s="74">
        <f t="shared" si="0"/>
        <v>700298906.23</v>
      </c>
      <c r="E11" s="74">
        <f t="shared" si="0"/>
        <v>375872292.7</v>
      </c>
      <c r="F11" s="74">
        <f t="shared" si="0"/>
        <v>369483017.19</v>
      </c>
      <c r="G11" s="74">
        <f t="shared" si="0"/>
        <v>324426613.53000003</v>
      </c>
    </row>
    <row r="12" spans="1:7" ht="12.75">
      <c r="A12" s="73" t="s">
        <v>99</v>
      </c>
      <c r="B12" s="74">
        <f>SUM(B13:B20)</f>
        <v>535530742.91</v>
      </c>
      <c r="C12" s="74">
        <f>SUM(C13:C20)</f>
        <v>164768163.32</v>
      </c>
      <c r="D12" s="74">
        <f>SUM(D13:D20)</f>
        <v>700298906.23</v>
      </c>
      <c r="E12" s="74">
        <f>SUM(E13:E20)</f>
        <v>375872292.7</v>
      </c>
      <c r="F12" s="74">
        <f>SUM(F13:F20)</f>
        <v>369483017.19</v>
      </c>
      <c r="G12" s="74">
        <f>D12-E12</f>
        <v>324426613.53000003</v>
      </c>
    </row>
    <row r="13" spans="1:7" ht="12.75">
      <c r="A13" s="75" t="s">
        <v>100</v>
      </c>
      <c r="B13" s="76"/>
      <c r="C13" s="76"/>
      <c r="D13" s="76">
        <f>B13+C13</f>
        <v>0</v>
      </c>
      <c r="E13" s="76"/>
      <c r="F13" s="76"/>
      <c r="G13" s="76">
        <f aca="true" t="shared" si="1" ref="G13:G20">D13-E13</f>
        <v>0</v>
      </c>
    </row>
    <row r="14" spans="1:7" ht="12.75">
      <c r="A14" s="75" t="s">
        <v>101</v>
      </c>
      <c r="B14" s="76">
        <v>535530742.91</v>
      </c>
      <c r="C14" s="76">
        <v>164768163.32</v>
      </c>
      <c r="D14" s="76">
        <f aca="true" t="shared" si="2" ref="D14:D20">B14+C14</f>
        <v>700298906.23</v>
      </c>
      <c r="E14" s="76">
        <v>375872292.7</v>
      </c>
      <c r="F14" s="76">
        <v>369483017.19</v>
      </c>
      <c r="G14" s="76">
        <f t="shared" si="1"/>
        <v>324426613.53000003</v>
      </c>
    </row>
    <row r="15" spans="1:7" ht="12.75">
      <c r="A15" s="75" t="s">
        <v>102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ht="12.75">
      <c r="A16" s="75" t="s">
        <v>103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ht="12.75">
      <c r="A17" s="75" t="s">
        <v>104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ht="12.75">
      <c r="A18" s="75" t="s">
        <v>105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ht="12.75">
      <c r="A19" s="75" t="s">
        <v>106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ht="12.75">
      <c r="A20" s="75" t="s">
        <v>107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ht="12.75">
      <c r="A21" s="77"/>
      <c r="B21" s="76"/>
      <c r="C21" s="76"/>
      <c r="D21" s="76"/>
      <c r="E21" s="76"/>
      <c r="F21" s="76"/>
      <c r="G21" s="76"/>
    </row>
    <row r="22" spans="1:7" ht="12.75">
      <c r="A22" s="73" t="s">
        <v>108</v>
      </c>
      <c r="B22" s="74">
        <f>SUM(B23:B29)</f>
        <v>0</v>
      </c>
      <c r="C22" s="74">
        <f>SUM(C23:C29)</f>
        <v>0</v>
      </c>
      <c r="D22" s="74">
        <f>SUM(D23:D29)</f>
        <v>0</v>
      </c>
      <c r="E22" s="74">
        <f>SUM(E23:E29)</f>
        <v>0</v>
      </c>
      <c r="F22" s="74">
        <f>SUM(F23:F29)</f>
        <v>0</v>
      </c>
      <c r="G22" s="74">
        <f aca="true" t="shared" si="3" ref="G22:G29">D22-E22</f>
        <v>0</v>
      </c>
    </row>
    <row r="23" spans="1:7" ht="12.75">
      <c r="A23" s="75" t="s">
        <v>109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ht="12.75">
      <c r="A24" s="75" t="s">
        <v>110</v>
      </c>
      <c r="B24" s="76"/>
      <c r="C24" s="76"/>
      <c r="D24" s="76">
        <f aca="true" t="shared" si="4" ref="D24:D29">B24+C24</f>
        <v>0</v>
      </c>
      <c r="E24" s="76"/>
      <c r="F24" s="76"/>
      <c r="G24" s="76">
        <f t="shared" si="3"/>
        <v>0</v>
      </c>
    </row>
    <row r="25" spans="1:7" ht="12.75">
      <c r="A25" s="75" t="s">
        <v>111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ht="12.75">
      <c r="A26" s="75" t="s">
        <v>112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ht="12.75">
      <c r="A27" s="75" t="s">
        <v>113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ht="12.75">
      <c r="A28" s="75" t="s">
        <v>114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ht="12.75">
      <c r="A29" s="75" t="s">
        <v>115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ht="12.75">
      <c r="A30" s="77"/>
      <c r="B30" s="76"/>
      <c r="C30" s="76"/>
      <c r="D30" s="76"/>
      <c r="E30" s="76"/>
      <c r="F30" s="76"/>
      <c r="G30" s="76"/>
    </row>
    <row r="31" spans="1:7" ht="12.75">
      <c r="A31" s="73" t="s">
        <v>116</v>
      </c>
      <c r="B31" s="74">
        <f>SUM(B32:B40)</f>
        <v>0</v>
      </c>
      <c r="C31" s="74">
        <f>SUM(C32:C40)</f>
        <v>0</v>
      </c>
      <c r="D31" s="74">
        <f>SUM(D32:D40)</f>
        <v>0</v>
      </c>
      <c r="E31" s="74">
        <f>SUM(E32:E40)</f>
        <v>0</v>
      </c>
      <c r="F31" s="74">
        <f>SUM(F32:F40)</f>
        <v>0</v>
      </c>
      <c r="G31" s="74">
        <f aca="true" t="shared" si="5" ref="G31:G40">D31-E31</f>
        <v>0</v>
      </c>
    </row>
    <row r="32" spans="1:7" ht="12.75">
      <c r="A32" s="75" t="s">
        <v>117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ht="12.75">
      <c r="A33" s="75" t="s">
        <v>118</v>
      </c>
      <c r="B33" s="76"/>
      <c r="C33" s="76"/>
      <c r="D33" s="76">
        <f aca="true" t="shared" si="6" ref="D33:D40">B33+C33</f>
        <v>0</v>
      </c>
      <c r="E33" s="76"/>
      <c r="F33" s="76"/>
      <c r="G33" s="76">
        <f t="shared" si="5"/>
        <v>0</v>
      </c>
    </row>
    <row r="34" spans="1:7" ht="12.75">
      <c r="A34" s="75" t="s">
        <v>119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ht="12.75">
      <c r="A35" s="75" t="s">
        <v>120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ht="12.75">
      <c r="A36" s="75" t="s">
        <v>121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ht="12.75">
      <c r="A37" s="75" t="s">
        <v>122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ht="12.75">
      <c r="A38" s="75" t="s">
        <v>123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ht="12.75">
      <c r="A39" s="75" t="s">
        <v>124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ht="12.75">
      <c r="A40" s="75" t="s">
        <v>125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ht="12.75">
      <c r="A41" s="77"/>
      <c r="B41" s="76"/>
      <c r="C41" s="76"/>
      <c r="D41" s="76"/>
      <c r="E41" s="76"/>
      <c r="F41" s="76"/>
      <c r="G41" s="76"/>
    </row>
    <row r="42" spans="1:7" ht="12.75">
      <c r="A42" s="73" t="s">
        <v>126</v>
      </c>
      <c r="B42" s="74">
        <f>SUM(B43:B46)</f>
        <v>0</v>
      </c>
      <c r="C42" s="74">
        <f>SUM(C43:C46)</f>
        <v>0</v>
      </c>
      <c r="D42" s="74">
        <f>SUM(D43:D46)</f>
        <v>0</v>
      </c>
      <c r="E42" s="74">
        <f>SUM(E43:E46)</f>
        <v>0</v>
      </c>
      <c r="F42" s="74">
        <f>SUM(F43:F46)</f>
        <v>0</v>
      </c>
      <c r="G42" s="74">
        <f>D42-E42</f>
        <v>0</v>
      </c>
    </row>
    <row r="43" spans="1:7" ht="12.75">
      <c r="A43" s="75" t="s">
        <v>127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>
      <c r="A44" s="78" t="s">
        <v>128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ht="12.75">
      <c r="A45" s="75" t="s">
        <v>129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ht="12.75">
      <c r="A46" s="75" t="s">
        <v>130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ht="12.75">
      <c r="A47" s="77"/>
      <c r="B47" s="76"/>
      <c r="C47" s="76"/>
      <c r="D47" s="76"/>
      <c r="E47" s="76"/>
      <c r="F47" s="76"/>
      <c r="G47" s="76"/>
    </row>
    <row r="48" spans="1:7" ht="12.75">
      <c r="A48" s="73" t="s">
        <v>131</v>
      </c>
      <c r="B48" s="74">
        <f>B49+B59+B68+B79</f>
        <v>0</v>
      </c>
      <c r="C48" s="74">
        <f>C49+C59+C68+C79</f>
        <v>0</v>
      </c>
      <c r="D48" s="74">
        <f>D49+D59+D68+D79</f>
        <v>0</v>
      </c>
      <c r="E48" s="74">
        <f>E49+E59+E68+E79</f>
        <v>0</v>
      </c>
      <c r="F48" s="74">
        <f>F49+F59+F68+F79</f>
        <v>0</v>
      </c>
      <c r="G48" s="74">
        <f aca="true" t="shared" si="7" ref="G48:G83">D48-E48</f>
        <v>0</v>
      </c>
    </row>
    <row r="49" spans="1:7" ht="12.75">
      <c r="A49" s="73" t="s">
        <v>99</v>
      </c>
      <c r="B49" s="74">
        <f>SUM(B50:B57)</f>
        <v>0</v>
      </c>
      <c r="C49" s="74">
        <f>SUM(C50:C57)</f>
        <v>0</v>
      </c>
      <c r="D49" s="74">
        <f>SUM(D50:D57)</f>
        <v>0</v>
      </c>
      <c r="E49" s="74">
        <f>SUM(E50:E57)</f>
        <v>0</v>
      </c>
      <c r="F49" s="74">
        <f>SUM(F50:F57)</f>
        <v>0</v>
      </c>
      <c r="G49" s="74">
        <f t="shared" si="7"/>
        <v>0</v>
      </c>
    </row>
    <row r="50" spans="1:7" ht="12.75">
      <c r="A50" s="75" t="s">
        <v>100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ht="12.75">
      <c r="A51" s="75" t="s">
        <v>101</v>
      </c>
      <c r="B51" s="76"/>
      <c r="C51" s="76"/>
      <c r="D51" s="76">
        <f aca="true" t="shared" si="8" ref="D51:D57">B51+C51</f>
        <v>0</v>
      </c>
      <c r="E51" s="76"/>
      <c r="F51" s="76"/>
      <c r="G51" s="76">
        <f t="shared" si="7"/>
        <v>0</v>
      </c>
    </row>
    <row r="52" spans="1:7" ht="12.75">
      <c r="A52" s="75" t="s">
        <v>102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ht="12.75">
      <c r="A53" s="75" t="s">
        <v>103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ht="12.75">
      <c r="A54" s="75" t="s">
        <v>104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ht="12.75">
      <c r="A55" s="75" t="s">
        <v>105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ht="12.75">
      <c r="A56" s="75" t="s">
        <v>106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ht="12.75">
      <c r="A57" s="75" t="s">
        <v>107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ht="12.75">
      <c r="A58" s="77"/>
      <c r="B58" s="76"/>
      <c r="C58" s="76"/>
      <c r="D58" s="76"/>
      <c r="E58" s="76"/>
      <c r="F58" s="76"/>
      <c r="G58" s="76"/>
    </row>
    <row r="59" spans="1:7" ht="12.75">
      <c r="A59" s="73" t="s">
        <v>108</v>
      </c>
      <c r="B59" s="74">
        <f>SUM(B60:B66)</f>
        <v>0</v>
      </c>
      <c r="C59" s="74">
        <f>SUM(C60:C66)</f>
        <v>0</v>
      </c>
      <c r="D59" s="74">
        <f>SUM(D60:D66)</f>
        <v>0</v>
      </c>
      <c r="E59" s="74">
        <f>SUM(E60:E66)</f>
        <v>0</v>
      </c>
      <c r="F59" s="74">
        <f>SUM(F60:F66)</f>
        <v>0</v>
      </c>
      <c r="G59" s="74">
        <f t="shared" si="7"/>
        <v>0</v>
      </c>
    </row>
    <row r="60" spans="1:7" ht="12.75">
      <c r="A60" s="75" t="s">
        <v>109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ht="12.75">
      <c r="A61" s="75" t="s">
        <v>110</v>
      </c>
      <c r="B61" s="76"/>
      <c r="C61" s="76"/>
      <c r="D61" s="76">
        <f aca="true" t="shared" si="9" ref="D61:D66">B61+C61</f>
        <v>0</v>
      </c>
      <c r="E61" s="76"/>
      <c r="F61" s="76"/>
      <c r="G61" s="76">
        <f t="shared" si="7"/>
        <v>0</v>
      </c>
    </row>
    <row r="62" spans="1:7" ht="12.75">
      <c r="A62" s="75" t="s">
        <v>111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ht="12.75">
      <c r="A63" s="75" t="s">
        <v>112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ht="12.75">
      <c r="A64" s="75" t="s">
        <v>113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ht="12.75">
      <c r="A65" s="75" t="s">
        <v>114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ht="12.75">
      <c r="A66" s="75" t="s">
        <v>115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ht="12.75">
      <c r="A67" s="77"/>
      <c r="B67" s="76"/>
      <c r="C67" s="76"/>
      <c r="D67" s="76"/>
      <c r="E67" s="76"/>
      <c r="F67" s="76"/>
      <c r="G67" s="76"/>
    </row>
    <row r="68" spans="1:7" ht="12.75">
      <c r="A68" s="73" t="s">
        <v>116</v>
      </c>
      <c r="B68" s="74">
        <f>SUM(B69:B77)</f>
        <v>0</v>
      </c>
      <c r="C68" s="74">
        <f>SUM(C69:C77)</f>
        <v>0</v>
      </c>
      <c r="D68" s="74">
        <f>SUM(D69:D77)</f>
        <v>0</v>
      </c>
      <c r="E68" s="74">
        <f>SUM(E69:E77)</f>
        <v>0</v>
      </c>
      <c r="F68" s="74">
        <f>SUM(F69:F77)</f>
        <v>0</v>
      </c>
      <c r="G68" s="74">
        <f t="shared" si="7"/>
        <v>0</v>
      </c>
    </row>
    <row r="69" spans="1:7" ht="12.75">
      <c r="A69" s="75" t="s">
        <v>117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ht="12.75">
      <c r="A70" s="75" t="s">
        <v>118</v>
      </c>
      <c r="B70" s="76"/>
      <c r="C70" s="76"/>
      <c r="D70" s="76">
        <f aca="true" t="shared" si="10" ref="D70:D77">B70+C70</f>
        <v>0</v>
      </c>
      <c r="E70" s="76"/>
      <c r="F70" s="76"/>
      <c r="G70" s="76">
        <f t="shared" si="7"/>
        <v>0</v>
      </c>
    </row>
    <row r="71" spans="1:7" ht="12.75">
      <c r="A71" s="75" t="s">
        <v>119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ht="12.75">
      <c r="A72" s="75" t="s">
        <v>120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ht="12.75">
      <c r="A73" s="75" t="s">
        <v>121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ht="12.75">
      <c r="A74" s="75" t="s">
        <v>122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ht="12.75">
      <c r="A75" s="75" t="s">
        <v>123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ht="12.75">
      <c r="A76" s="75" t="s">
        <v>124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2.75">
      <c r="A77" s="79" t="s">
        <v>125</v>
      </c>
      <c r="B77" s="80"/>
      <c r="C77" s="80"/>
      <c r="D77" s="80">
        <f t="shared" si="10"/>
        <v>0</v>
      </c>
      <c r="E77" s="80"/>
      <c r="F77" s="80"/>
      <c r="G77" s="80">
        <f t="shared" si="7"/>
        <v>0</v>
      </c>
    </row>
    <row r="78" spans="1:7" ht="12.75">
      <c r="A78" s="77"/>
      <c r="B78" s="76"/>
      <c r="C78" s="76"/>
      <c r="D78" s="76"/>
      <c r="E78" s="76"/>
      <c r="F78" s="76"/>
      <c r="G78" s="76"/>
    </row>
    <row r="79" spans="1:7" ht="12.75">
      <c r="A79" s="73" t="s">
        <v>126</v>
      </c>
      <c r="B79" s="74">
        <f>SUM(B80:B83)</f>
        <v>0</v>
      </c>
      <c r="C79" s="74">
        <f>SUM(C80:C83)</f>
        <v>0</v>
      </c>
      <c r="D79" s="74">
        <f>SUM(D80:D83)</f>
        <v>0</v>
      </c>
      <c r="E79" s="74">
        <f>SUM(E80:E83)</f>
        <v>0</v>
      </c>
      <c r="F79" s="74">
        <f>SUM(F80:F83)</f>
        <v>0</v>
      </c>
      <c r="G79" s="74">
        <f t="shared" si="7"/>
        <v>0</v>
      </c>
    </row>
    <row r="80" spans="1:7" ht="12.75">
      <c r="A80" s="75" t="s">
        <v>127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>
      <c r="A81" s="78" t="s">
        <v>128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ht="12.75">
      <c r="A82" s="75" t="s">
        <v>129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ht="12.75">
      <c r="A83" s="75" t="s">
        <v>130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ht="12.75">
      <c r="A84" s="77"/>
      <c r="B84" s="76"/>
      <c r="C84" s="76"/>
      <c r="D84" s="76"/>
      <c r="E84" s="76"/>
      <c r="F84" s="76"/>
      <c r="G84" s="76"/>
    </row>
    <row r="85" spans="1:7" ht="12.75">
      <c r="A85" s="73" t="s">
        <v>86</v>
      </c>
      <c r="B85" s="74">
        <f aca="true" t="shared" si="11" ref="B85:G85">B11+B48</f>
        <v>535530742.91</v>
      </c>
      <c r="C85" s="74">
        <f t="shared" si="11"/>
        <v>164768163.32</v>
      </c>
      <c r="D85" s="74">
        <f t="shared" si="11"/>
        <v>700298906.23</v>
      </c>
      <c r="E85" s="74">
        <f t="shared" si="11"/>
        <v>375872292.7</v>
      </c>
      <c r="F85" s="74">
        <f t="shared" si="11"/>
        <v>369483017.19</v>
      </c>
      <c r="G85" s="74">
        <f t="shared" si="11"/>
        <v>324426613.53000003</v>
      </c>
    </row>
    <row r="86" spans="1:7" ht="13.5" thickBot="1">
      <c r="A86" s="81"/>
      <c r="B86" s="82"/>
      <c r="C86" s="82"/>
      <c r="D86" s="82"/>
      <c r="E86" s="82"/>
      <c r="F86" s="82"/>
      <c r="G86" s="8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B1">
      <selection activeCell="E36" sqref="E36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9" t="s">
        <v>87</v>
      </c>
      <c r="C2" s="38"/>
      <c r="D2" s="38"/>
      <c r="E2" s="38"/>
      <c r="F2" s="38"/>
      <c r="G2" s="38"/>
      <c r="H2" s="39"/>
    </row>
    <row r="3" spans="2:8" ht="12.75">
      <c r="B3" s="31" t="s">
        <v>0</v>
      </c>
      <c r="C3" s="40"/>
      <c r="D3" s="40"/>
      <c r="E3" s="40"/>
      <c r="F3" s="40"/>
      <c r="G3" s="40"/>
      <c r="H3" s="41"/>
    </row>
    <row r="4" spans="2:8" ht="12.75">
      <c r="B4" s="31" t="s">
        <v>132</v>
      </c>
      <c r="C4" s="40"/>
      <c r="D4" s="40"/>
      <c r="E4" s="40"/>
      <c r="F4" s="40"/>
      <c r="G4" s="40"/>
      <c r="H4" s="41"/>
    </row>
    <row r="5" spans="2:8" ht="12.75">
      <c r="B5" s="31" t="s">
        <v>133</v>
      </c>
      <c r="C5" s="40"/>
      <c r="D5" s="40"/>
      <c r="E5" s="40"/>
      <c r="F5" s="40"/>
      <c r="G5" s="40"/>
      <c r="H5" s="41"/>
    </row>
    <row r="6" spans="2:8" ht="13.5" thickBot="1">
      <c r="B6" s="33" t="s">
        <v>2</v>
      </c>
      <c r="C6" s="42"/>
      <c r="D6" s="42"/>
      <c r="E6" s="42"/>
      <c r="F6" s="42"/>
      <c r="G6" s="42"/>
      <c r="H6" s="43"/>
    </row>
    <row r="7" spans="2:8" ht="13.5" thickBot="1">
      <c r="B7" s="35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37"/>
      <c r="C8" s="2" t="s">
        <v>6</v>
      </c>
      <c r="D8" s="2" t="s">
        <v>7</v>
      </c>
      <c r="E8" s="2" t="s">
        <v>8</v>
      </c>
      <c r="F8" s="2" t="s">
        <v>134</v>
      </c>
      <c r="G8" s="2" t="s">
        <v>92</v>
      </c>
      <c r="H8" s="57"/>
    </row>
    <row r="9" spans="2:8" ht="12.75">
      <c r="B9" s="83" t="s">
        <v>135</v>
      </c>
      <c r="C9" s="65">
        <f>C10+C11+C12+C15+C16+C19</f>
        <v>417666371.5</v>
      </c>
      <c r="D9" s="65">
        <f>D10+D11+D12+D15+D16+D19</f>
        <v>41559218</v>
      </c>
      <c r="E9" s="65">
        <f>E10+E11+E12+E15+E16+E19</f>
        <v>459225589.5</v>
      </c>
      <c r="F9" s="65">
        <f>F10+F11+F12+F15+F16+F19</f>
        <v>250786396.56</v>
      </c>
      <c r="G9" s="65">
        <f>G10+G11+G12+G15+G16+G19</f>
        <v>250438458.71</v>
      </c>
      <c r="H9" s="66">
        <f aca="true" t="shared" si="0" ref="H9:H19">E9-F9</f>
        <v>208439192.94</v>
      </c>
    </row>
    <row r="10" spans="2:8" ht="20.25" customHeight="1">
      <c r="B10" s="26" t="s">
        <v>136</v>
      </c>
      <c r="C10" s="65">
        <v>417666371.5</v>
      </c>
      <c r="D10" s="66">
        <v>41559218</v>
      </c>
      <c r="E10" s="62">
        <v>459225589.5</v>
      </c>
      <c r="F10" s="66">
        <v>250786396.56</v>
      </c>
      <c r="G10" s="66">
        <v>250438458.71</v>
      </c>
      <c r="H10" s="66">
        <f t="shared" si="0"/>
        <v>208439192.94</v>
      </c>
    </row>
    <row r="11" spans="2:8" ht="12.75">
      <c r="B11" s="26" t="s">
        <v>137</v>
      </c>
      <c r="C11" s="65"/>
      <c r="D11" s="66"/>
      <c r="E11" s="62">
        <f>C11+D11</f>
        <v>0</v>
      </c>
      <c r="F11" s="66"/>
      <c r="G11" s="66"/>
      <c r="H11" s="62">
        <f t="shared" si="0"/>
        <v>0</v>
      </c>
    </row>
    <row r="12" spans="2:8" ht="12.75">
      <c r="B12" s="26" t="s">
        <v>138</v>
      </c>
      <c r="C12" s="61">
        <f>SUM(C13:C14)</f>
        <v>0</v>
      </c>
      <c r="D12" s="61">
        <f>SUM(D13:D14)</f>
        <v>0</v>
      </c>
      <c r="E12" s="61">
        <f>SUM(E13:E14)</f>
        <v>0</v>
      </c>
      <c r="F12" s="61">
        <f>SUM(F13:F14)</f>
        <v>0</v>
      </c>
      <c r="G12" s="61">
        <f>SUM(G13:G14)</f>
        <v>0</v>
      </c>
      <c r="H12" s="62">
        <f t="shared" si="0"/>
        <v>0</v>
      </c>
    </row>
    <row r="13" spans="2:8" ht="12.75">
      <c r="B13" s="84" t="s">
        <v>139</v>
      </c>
      <c r="C13" s="65"/>
      <c r="D13" s="66"/>
      <c r="E13" s="62">
        <f>C13+D13</f>
        <v>0</v>
      </c>
      <c r="F13" s="66"/>
      <c r="G13" s="66"/>
      <c r="H13" s="62">
        <f t="shared" si="0"/>
        <v>0</v>
      </c>
    </row>
    <row r="14" spans="2:8" ht="12.75">
      <c r="B14" s="84" t="s">
        <v>140</v>
      </c>
      <c r="C14" s="65"/>
      <c r="D14" s="66"/>
      <c r="E14" s="62">
        <f>C14+D14</f>
        <v>0</v>
      </c>
      <c r="F14" s="66"/>
      <c r="G14" s="66"/>
      <c r="H14" s="62">
        <f t="shared" si="0"/>
        <v>0</v>
      </c>
    </row>
    <row r="15" spans="2:8" ht="12.75">
      <c r="B15" s="26" t="s">
        <v>141</v>
      </c>
      <c r="C15" s="65"/>
      <c r="D15" s="66"/>
      <c r="E15" s="62">
        <f>C15+D15</f>
        <v>0</v>
      </c>
      <c r="F15" s="66"/>
      <c r="G15" s="66"/>
      <c r="H15" s="62">
        <f t="shared" si="0"/>
        <v>0</v>
      </c>
    </row>
    <row r="16" spans="2:8" ht="25.5">
      <c r="B16" s="26" t="s">
        <v>142</v>
      </c>
      <c r="C16" s="61">
        <f>C17+C18</f>
        <v>0</v>
      </c>
      <c r="D16" s="61">
        <f>D17+D18</f>
        <v>0</v>
      </c>
      <c r="E16" s="61">
        <f>E17+E18</f>
        <v>0</v>
      </c>
      <c r="F16" s="61">
        <f>F17+F18</f>
        <v>0</v>
      </c>
      <c r="G16" s="61">
        <f>G17+G18</f>
        <v>0</v>
      </c>
      <c r="H16" s="62">
        <f t="shared" si="0"/>
        <v>0</v>
      </c>
    </row>
    <row r="17" spans="2:8" ht="12.75">
      <c r="B17" s="84" t="s">
        <v>143</v>
      </c>
      <c r="C17" s="65"/>
      <c r="D17" s="66"/>
      <c r="E17" s="62">
        <f>C17+D17</f>
        <v>0</v>
      </c>
      <c r="F17" s="66"/>
      <c r="G17" s="66"/>
      <c r="H17" s="62">
        <f t="shared" si="0"/>
        <v>0</v>
      </c>
    </row>
    <row r="18" spans="2:8" ht="12.75">
      <c r="B18" s="84" t="s">
        <v>144</v>
      </c>
      <c r="C18" s="65"/>
      <c r="D18" s="66"/>
      <c r="E18" s="62">
        <f>C18+D18</f>
        <v>0</v>
      </c>
      <c r="F18" s="66"/>
      <c r="G18" s="66"/>
      <c r="H18" s="62">
        <f t="shared" si="0"/>
        <v>0</v>
      </c>
    </row>
    <row r="19" spans="2:8" ht="12.75">
      <c r="B19" s="26" t="s">
        <v>145</v>
      </c>
      <c r="C19" s="65"/>
      <c r="D19" s="66"/>
      <c r="E19" s="62">
        <f>C19+D19</f>
        <v>0</v>
      </c>
      <c r="F19" s="66"/>
      <c r="G19" s="66"/>
      <c r="H19" s="62">
        <f t="shared" si="0"/>
        <v>0</v>
      </c>
    </row>
    <row r="20" spans="2:8" s="85" customFormat="1" ht="12.75">
      <c r="B20" s="86"/>
      <c r="C20" s="87"/>
      <c r="D20" s="88"/>
      <c r="E20" s="88"/>
      <c r="F20" s="88"/>
      <c r="G20" s="88"/>
      <c r="H20" s="89"/>
    </row>
    <row r="21" spans="2:8" ht="12.75">
      <c r="B21" s="83" t="s">
        <v>146</v>
      </c>
      <c r="C21" s="65">
        <f>C22+C23+C24+C27+C28+C31</f>
        <v>0</v>
      </c>
      <c r="D21" s="65">
        <f>D22+D23+D24+D27+D28+D31</f>
        <v>0</v>
      </c>
      <c r="E21" s="65">
        <f>E22+E23+E24+E27+E28+E31</f>
        <v>0</v>
      </c>
      <c r="F21" s="65">
        <f>F22+F23+F24+F27+F28+F31</f>
        <v>0</v>
      </c>
      <c r="G21" s="65">
        <f>G22+G23+G24+G27+G28+G31</f>
        <v>0</v>
      </c>
      <c r="H21" s="66">
        <f aca="true" t="shared" si="1" ref="H21:H31">E21-F21</f>
        <v>0</v>
      </c>
    </row>
    <row r="22" spans="2:8" ht="18.75" customHeight="1">
      <c r="B22" s="26" t="s">
        <v>136</v>
      </c>
      <c r="C22" s="65"/>
      <c r="D22" s="66"/>
      <c r="E22" s="62">
        <f>C22+D22</f>
        <v>0</v>
      </c>
      <c r="F22" s="66"/>
      <c r="G22" s="66"/>
      <c r="H22" s="62">
        <f t="shared" si="1"/>
        <v>0</v>
      </c>
    </row>
    <row r="23" spans="2:8" ht="12.75">
      <c r="B23" s="26" t="s">
        <v>137</v>
      </c>
      <c r="C23" s="65"/>
      <c r="D23" s="66"/>
      <c r="E23" s="62">
        <f>C23+D23</f>
        <v>0</v>
      </c>
      <c r="F23" s="66"/>
      <c r="G23" s="66"/>
      <c r="H23" s="62">
        <f t="shared" si="1"/>
        <v>0</v>
      </c>
    </row>
    <row r="24" spans="2:8" ht="12.75">
      <c r="B24" s="26" t="s">
        <v>138</v>
      </c>
      <c r="C24" s="61">
        <f>SUM(C25:C26)</f>
        <v>0</v>
      </c>
      <c r="D24" s="61">
        <f>SUM(D25:D26)</f>
        <v>0</v>
      </c>
      <c r="E24" s="61">
        <f>SUM(E25:E26)</f>
        <v>0</v>
      </c>
      <c r="F24" s="61">
        <f>SUM(F25:F26)</f>
        <v>0</v>
      </c>
      <c r="G24" s="61">
        <f>SUM(G25:G26)</f>
        <v>0</v>
      </c>
      <c r="H24" s="62">
        <f t="shared" si="1"/>
        <v>0</v>
      </c>
    </row>
    <row r="25" spans="2:8" ht="12.75">
      <c r="B25" s="84" t="s">
        <v>139</v>
      </c>
      <c r="C25" s="65"/>
      <c r="D25" s="66"/>
      <c r="E25" s="62">
        <f>C25+D25</f>
        <v>0</v>
      </c>
      <c r="F25" s="66"/>
      <c r="G25" s="66"/>
      <c r="H25" s="62">
        <f t="shared" si="1"/>
        <v>0</v>
      </c>
    </row>
    <row r="26" spans="2:8" ht="12.75">
      <c r="B26" s="84" t="s">
        <v>140</v>
      </c>
      <c r="C26" s="65"/>
      <c r="D26" s="66"/>
      <c r="E26" s="62">
        <f>C26+D26</f>
        <v>0</v>
      </c>
      <c r="F26" s="66"/>
      <c r="G26" s="66"/>
      <c r="H26" s="62">
        <f t="shared" si="1"/>
        <v>0</v>
      </c>
    </row>
    <row r="27" spans="2:8" ht="12.75">
      <c r="B27" s="26" t="s">
        <v>141</v>
      </c>
      <c r="C27" s="65"/>
      <c r="D27" s="66"/>
      <c r="E27" s="62">
        <f>C27+D27</f>
        <v>0</v>
      </c>
      <c r="F27" s="66"/>
      <c r="G27" s="66"/>
      <c r="H27" s="62">
        <f t="shared" si="1"/>
        <v>0</v>
      </c>
    </row>
    <row r="28" spans="2:8" ht="25.5">
      <c r="B28" s="26" t="s">
        <v>142</v>
      </c>
      <c r="C28" s="61">
        <f>C29+C30</f>
        <v>0</v>
      </c>
      <c r="D28" s="61">
        <f>D29+D30</f>
        <v>0</v>
      </c>
      <c r="E28" s="61">
        <f>E29+E30</f>
        <v>0</v>
      </c>
      <c r="F28" s="61">
        <f>F29+F30</f>
        <v>0</v>
      </c>
      <c r="G28" s="61">
        <f>G29+G30</f>
        <v>0</v>
      </c>
      <c r="H28" s="62">
        <f t="shared" si="1"/>
        <v>0</v>
      </c>
    </row>
    <row r="29" spans="2:8" ht="12.75">
      <c r="B29" s="84" t="s">
        <v>143</v>
      </c>
      <c r="C29" s="65"/>
      <c r="D29" s="66"/>
      <c r="E29" s="62">
        <f>C29+D29</f>
        <v>0</v>
      </c>
      <c r="F29" s="66"/>
      <c r="G29" s="66"/>
      <c r="H29" s="62">
        <f t="shared" si="1"/>
        <v>0</v>
      </c>
    </row>
    <row r="30" spans="2:8" ht="12.75">
      <c r="B30" s="84" t="s">
        <v>144</v>
      </c>
      <c r="C30" s="65"/>
      <c r="D30" s="66"/>
      <c r="E30" s="62">
        <f>C30+D30</f>
        <v>0</v>
      </c>
      <c r="F30" s="66"/>
      <c r="G30" s="66"/>
      <c r="H30" s="62">
        <f t="shared" si="1"/>
        <v>0</v>
      </c>
    </row>
    <row r="31" spans="2:8" ht="12.75">
      <c r="B31" s="26" t="s">
        <v>145</v>
      </c>
      <c r="C31" s="65"/>
      <c r="D31" s="66"/>
      <c r="E31" s="62">
        <f>C31+D31</f>
        <v>0</v>
      </c>
      <c r="F31" s="66"/>
      <c r="G31" s="66"/>
      <c r="H31" s="62">
        <f t="shared" si="1"/>
        <v>0</v>
      </c>
    </row>
    <row r="32" spans="2:8" ht="12.75">
      <c r="B32" s="83" t="s">
        <v>147</v>
      </c>
      <c r="C32" s="65">
        <f aca="true" t="shared" si="2" ref="C32:H32">C9+C21</f>
        <v>417666371.5</v>
      </c>
      <c r="D32" s="65">
        <f t="shared" si="2"/>
        <v>41559218</v>
      </c>
      <c r="E32" s="65">
        <f t="shared" si="2"/>
        <v>459225589.5</v>
      </c>
      <c r="F32" s="65">
        <f t="shared" si="2"/>
        <v>250786396.56</v>
      </c>
      <c r="G32" s="65">
        <f t="shared" si="2"/>
        <v>250438458.71</v>
      </c>
      <c r="H32" s="65">
        <f t="shared" si="2"/>
        <v>208439192.94</v>
      </c>
    </row>
    <row r="33" spans="2:8" ht="13.5" thickBot="1">
      <c r="B33" s="90"/>
      <c r="C33" s="91"/>
      <c r="D33" s="92"/>
      <c r="E33" s="92"/>
      <c r="F33" s="92"/>
      <c r="G33" s="92"/>
      <c r="H33" s="9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2020-10-26T20:14:10Z</dcterms:modified>
  <cp:category/>
  <cp:version/>
  <cp:contentType/>
  <cp:contentStatus/>
</cp:coreProperties>
</file>