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" sheetId="1" r:id="rId1"/>
    <sheet name="F6b" sheetId="2" r:id="rId2"/>
    <sheet name="F6c" sheetId="3" r:id="rId3"/>
    <sheet name="F6d" sheetId="4" r:id="rId4"/>
  </sheets>
  <externalReferences>
    <externalReference r:id="rId7"/>
  </externalReferences>
  <definedNames>
    <definedName name="_xlnm.Print_Titles" localSheetId="0">'F6a'!$2:$9</definedName>
    <definedName name="_xlnm.Print_Titles" localSheetId="2">'F6c'!$2:$9</definedName>
  </definedNames>
  <calcPr fullCalcOnLoad="1"/>
</workbook>
</file>

<file path=xl/sharedStrings.xml><?xml version="1.0" encoding="utf-8"?>
<sst xmlns="http://schemas.openxmlformats.org/spreadsheetml/2006/main" count="297" uniqueCount="148">
  <si>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</si>
  <si>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</si>
  <si>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</si>
  <si>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</si>
  <si>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</si>
  <si>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</si>
  <si>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</si>
  <si>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</si>
  <si>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</si>
  <si>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</si>
  <si>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</si>
  <si>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</si>
  <si>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</si>
  <si>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</si>
  <si>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</si>
  <si>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</si>
  <si>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</si>
  <si>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</si>
  <si>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</si>
  <si>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</si>
  <si>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</si>
  <si>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</si>
  <si>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</si>
  <si>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</si>
  <si>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</si>
  <si>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</si>
  <si>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</si>
  <si>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</si>
  <si>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</si>
  <si>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</si>
  <si>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</si>
  <si>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</si>
  <si>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</si>
  <si>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</si>
  <si>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</si>
  <si>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</si>
  <si>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</si>
  <si>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</si>
  <si>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</si>
  <si>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</si>
  <si>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</si>
  <si>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</si>
  <si>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</si>
  <si>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</si>
  <si>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</si>
  <si>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</si>
  <si>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</si>
  <si>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</si>
  <si>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</si>
  <si>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</si>
  <si>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</si>
  <si>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</si>
  <si>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</si>
  <si>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</si>
  <si>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</si>
  <si>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</si>
  <si>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</si>
  <si>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</si>
  <si>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</si>
  <si>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</si>
  <si>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</si>
  <si>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</si>
  <si>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</si>
  <si>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</si>
  <si>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</si>
  <si>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</si>
  <si>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</si>
  <si>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</si>
  <si>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</si>
  <si>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</si>
  <si>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</si>
  <si>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</si>
  <si>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</si>
  <si>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</si>
  <si>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</si>
  <si>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</si>
  <si>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</si>
  <si>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</si>
  <si>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</si>
  <si>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</si>
  <si>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</si>
  <si>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</si>
  <si>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</si>
  <si>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</si>
  <si>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</si>
  <si>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</si>
  <si>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</si>
  <si>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HIDALGO (a)</t>
  </si>
  <si>
    <t>Del 1 de Enero al 30 de Junio de 2019 (b)</t>
  </si>
  <si>
    <t>Clasificación Administrativa</t>
  </si>
  <si>
    <t>Ampliaciones/ (Reducciones)</t>
  </si>
  <si>
    <t>Modificado</t>
  </si>
  <si>
    <t>Pagado</t>
  </si>
  <si>
    <t>I. Gasto No Etiquetado  (I=A+B+C+D+E+F+G+H)</t>
  </si>
  <si>
    <t>TRIBUNAL SUPERIOR DE JUSTICIA</t>
  </si>
  <si>
    <t>TRIBUNAL DE JUSTICIA ADMINISTRATIVA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</si>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</sst>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28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30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6" fillId="33" borderId="32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justify" vertical="center" wrapText="1"/>
    </xf>
    <xf numFmtId="164" fontId="36" fillId="0" borderId="24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 indent="1"/>
    </xf>
    <xf numFmtId="164" fontId="37" fillId="0" borderId="16" xfId="0" applyNumberFormat="1" applyFont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164" fontId="36" fillId="0" borderId="16" xfId="0" applyNumberFormat="1" applyFont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0" fontId="37" fillId="0" borderId="17" xfId="0" applyFont="1" applyBorder="1" applyAlignment="1">
      <alignment horizontal="justify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justify" vertical="center" wrapText="1"/>
    </xf>
    <xf numFmtId="0" fontId="37" fillId="0" borderId="15" xfId="0" applyFont="1" applyBorder="1" applyAlignment="1">
      <alignment horizontal="right" vertical="center" wrapText="1"/>
    </xf>
    <xf numFmtId="0" fontId="36" fillId="0" borderId="16" xfId="0" applyFont="1" applyBorder="1" applyAlignment="1">
      <alignment horizontal="left" vertical="center"/>
    </xf>
    <xf numFmtId="164" fontId="36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 indent="2"/>
    </xf>
    <xf numFmtId="164" fontId="37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 wrapText="1" indent="2"/>
    </xf>
    <xf numFmtId="0" fontId="37" fillId="0" borderId="23" xfId="0" applyFont="1" applyBorder="1" applyAlignment="1">
      <alignment horizontal="left" vertical="center" indent="2"/>
    </xf>
    <xf numFmtId="164" fontId="37" fillId="0" borderId="22" xfId="0" applyNumberFormat="1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164" fontId="37" fillId="0" borderId="10" xfId="0" applyNumberFormat="1" applyFont="1" applyBorder="1" applyAlignment="1">
      <alignment vertical="center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0" xfId="0" applyFont="1" applyFill="1" applyAlignment="1">
      <alignment/>
    </xf>
    <xf numFmtId="0" fontId="37" fillId="0" borderId="11" xfId="0" applyFont="1" applyFill="1" applyBorder="1" applyAlignment="1">
      <alignment horizontal="left" vertical="center" wrapText="1"/>
    </xf>
    <xf numFmtId="164" fontId="36" fillId="0" borderId="16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Fill="1" applyBorder="1" applyAlignment="1">
      <alignment horizontal="right" vertical="center" wrapText="1"/>
    </xf>
    <xf numFmtId="0" fontId="36" fillId="0" borderId="12" xfId="0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6c_EAEPED_CF_306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6d_EAEPED_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F166" sqref="F166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9" t="s">
        <v>87</v>
      </c>
      <c r="C2" s="38"/>
      <c r="D2" s="38"/>
      <c r="E2" s="38"/>
      <c r="F2" s="38"/>
      <c r="G2" s="38"/>
      <c r="H2" s="38"/>
      <c r="I2" s="39"/>
    </row>
    <row r="3" spans="2:9" ht="12.75">
      <c r="B3" s="31" t="s">
        <v>0</v>
      </c>
      <c r="C3" s="40"/>
      <c r="D3" s="40"/>
      <c r="E3" s="40"/>
      <c r="F3" s="40"/>
      <c r="G3" s="40"/>
      <c r="H3" s="40"/>
      <c r="I3" s="41"/>
    </row>
    <row r="4" spans="2:9" ht="12.75">
      <c r="B4" s="31" t="s">
        <v>1</v>
      </c>
      <c r="C4" s="40"/>
      <c r="D4" s="40"/>
      <c r="E4" s="40"/>
      <c r="F4" s="40"/>
      <c r="G4" s="40"/>
      <c r="H4" s="40"/>
      <c r="I4" s="41"/>
    </row>
    <row r="5" spans="2:9" ht="12.75">
      <c r="B5" s="31" t="s">
        <v>88</v>
      </c>
      <c r="C5" s="40"/>
      <c r="D5" s="40"/>
      <c r="E5" s="40"/>
      <c r="F5" s="40"/>
      <c r="G5" s="40"/>
      <c r="H5" s="40"/>
      <c r="I5" s="41"/>
    </row>
    <row r="6" spans="2:9" ht="13.5" thickBot="1">
      <c r="B6" s="33" t="s">
        <v>2</v>
      </c>
      <c r="C6" s="42"/>
      <c r="D6" s="42"/>
      <c r="E6" s="42"/>
      <c r="F6" s="42"/>
      <c r="G6" s="42"/>
      <c r="H6" s="42"/>
      <c r="I6" s="43"/>
    </row>
    <row r="7" spans="2:9" ht="15.75" customHeight="1">
      <c r="B7" s="29" t="s">
        <v>3</v>
      </c>
      <c r="C7" s="30"/>
      <c r="D7" s="29" t="s">
        <v>4</v>
      </c>
      <c r="E7" s="38"/>
      <c r="F7" s="38"/>
      <c r="G7" s="38"/>
      <c r="H7" s="30"/>
      <c r="I7" s="35" t="s">
        <v>5</v>
      </c>
    </row>
    <row r="8" spans="2:9" ht="15" customHeight="1" thickBot="1">
      <c r="B8" s="31"/>
      <c r="C8" s="32"/>
      <c r="D8" s="33"/>
      <c r="E8" s="42"/>
      <c r="F8" s="42"/>
      <c r="G8" s="42"/>
      <c r="H8" s="34"/>
      <c r="I8" s="36"/>
    </row>
    <row r="9" spans="2:9" ht="26.25" thickBot="1">
      <c r="B9" s="33"/>
      <c r="C9" s="34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7"/>
    </row>
    <row r="10" spans="2:9" ht="12.75">
      <c r="B10" s="7" t="s">
        <v>11</v>
      </c>
      <c r="C10" s="8"/>
      <c r="D10" s="14">
        <f aca="true" t="shared" si="0" ref="D10:I10">D11+D19+D29+D39+D49+D59+D72+D76+D63</f>
        <v>535530743.63</v>
      </c>
      <c r="E10" s="14">
        <f t="shared" si="0"/>
        <v>28242577.54</v>
      </c>
      <c r="F10" s="14">
        <f t="shared" si="0"/>
        <v>563773321.1700001</v>
      </c>
      <c r="G10" s="14">
        <f t="shared" si="0"/>
        <v>207359232.94000003</v>
      </c>
      <c r="H10" s="14">
        <f t="shared" si="0"/>
        <v>201451539.8</v>
      </c>
      <c r="I10" s="14">
        <f t="shared" si="0"/>
        <v>356414088.22999996</v>
      </c>
    </row>
    <row r="11" spans="2:9" ht="12.75">
      <c r="B11" s="3" t="s">
        <v>12</v>
      </c>
      <c r="C11" s="9"/>
      <c r="D11" s="15">
        <f aca="true" t="shared" si="1" ref="D11:I11">SUM(D12:D18)</f>
        <v>404743944.31</v>
      </c>
      <c r="E11" s="15">
        <f t="shared" si="1"/>
        <v>-384380</v>
      </c>
      <c r="F11" s="15">
        <f t="shared" si="1"/>
        <v>404359564.31</v>
      </c>
      <c r="G11" s="15">
        <f t="shared" si="1"/>
        <v>143358747.36</v>
      </c>
      <c r="H11" s="15">
        <f t="shared" si="1"/>
        <v>141948183.18</v>
      </c>
      <c r="I11" s="15">
        <f t="shared" si="1"/>
        <v>261000816.94999996</v>
      </c>
    </row>
    <row r="12" spans="2:9" ht="12.75">
      <c r="B12" s="13" t="s">
        <v>13</v>
      </c>
      <c r="C12" s="11"/>
      <c r="D12" s="15">
        <v>75566752</v>
      </c>
      <c r="E12" s="16">
        <v>-2342174.5</v>
      </c>
      <c r="F12" s="16">
        <f>D12+E12</f>
        <v>73224577.5</v>
      </c>
      <c r="G12" s="16">
        <v>28011522.61</v>
      </c>
      <c r="H12" s="16">
        <v>28011522.61</v>
      </c>
      <c r="I12" s="16">
        <f>F12-G12</f>
        <v>45213054.89</v>
      </c>
    </row>
    <row r="13" spans="2:9" ht="12.75">
      <c r="B13" s="13" t="s">
        <v>14</v>
      </c>
      <c r="C13" s="11"/>
      <c r="D13" s="15">
        <v>22840540</v>
      </c>
      <c r="E13" s="16">
        <v>261507</v>
      </c>
      <c r="F13" s="16">
        <f aca="true" t="shared" si="2" ref="F13:F18">D13+E13</f>
        <v>23102047</v>
      </c>
      <c r="G13" s="16">
        <v>11160040.79</v>
      </c>
      <c r="H13" s="16">
        <v>11160040.79</v>
      </c>
      <c r="I13" s="16">
        <f aca="true" t="shared" si="3" ref="I13:I18">F13-G13</f>
        <v>11942006.21</v>
      </c>
    </row>
    <row r="14" spans="2:9" ht="12.75">
      <c r="B14" s="13" t="s">
        <v>15</v>
      </c>
      <c r="C14" s="11"/>
      <c r="D14" s="15">
        <v>226225692.5</v>
      </c>
      <c r="E14" s="16">
        <v>-4645887</v>
      </c>
      <c r="F14" s="16">
        <f t="shared" si="2"/>
        <v>221579805.5</v>
      </c>
      <c r="G14" s="16">
        <v>77416959.48</v>
      </c>
      <c r="H14" s="16">
        <v>77416959.48</v>
      </c>
      <c r="I14" s="16">
        <f t="shared" si="3"/>
        <v>144162846.01999998</v>
      </c>
    </row>
    <row r="15" spans="2:9" ht="12.75">
      <c r="B15" s="13" t="s">
        <v>16</v>
      </c>
      <c r="C15" s="11"/>
      <c r="D15" s="15">
        <v>20488026.81</v>
      </c>
      <c r="E15" s="16">
        <v>0</v>
      </c>
      <c r="F15" s="16">
        <f t="shared" si="2"/>
        <v>20488026.81</v>
      </c>
      <c r="G15" s="16">
        <v>6238118.2</v>
      </c>
      <c r="H15" s="16">
        <v>4827554.02</v>
      </c>
      <c r="I15" s="16">
        <f t="shared" si="3"/>
        <v>14249908.61</v>
      </c>
    </row>
    <row r="16" spans="2:9" ht="12.75">
      <c r="B16" s="13" t="s">
        <v>17</v>
      </c>
      <c r="C16" s="11"/>
      <c r="D16" s="15">
        <v>59622933</v>
      </c>
      <c r="E16" s="16">
        <v>0</v>
      </c>
      <c r="F16" s="16">
        <f t="shared" si="2"/>
        <v>59622933</v>
      </c>
      <c r="G16" s="16">
        <v>18989897.28</v>
      </c>
      <c r="H16" s="16">
        <v>18989897.28</v>
      </c>
      <c r="I16" s="16">
        <f t="shared" si="3"/>
        <v>40633035.72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0</v>
      </c>
      <c r="E18" s="16">
        <v>6342174.5</v>
      </c>
      <c r="F18" s="16">
        <f t="shared" si="2"/>
        <v>6342174.5</v>
      </c>
      <c r="G18" s="16">
        <v>1542209</v>
      </c>
      <c r="H18" s="16">
        <v>1542209</v>
      </c>
      <c r="I18" s="16">
        <f t="shared" si="3"/>
        <v>4799965.5</v>
      </c>
    </row>
    <row r="19" spans="2:9" ht="12.75">
      <c r="B19" s="3" t="s">
        <v>20</v>
      </c>
      <c r="C19" s="9"/>
      <c r="D19" s="15">
        <f aca="true" t="shared" si="4" ref="D19:I19">SUM(D20:D28)</f>
        <v>13970745.12</v>
      </c>
      <c r="E19" s="15">
        <f t="shared" si="4"/>
        <v>3294848.6500000004</v>
      </c>
      <c r="F19" s="15">
        <f t="shared" si="4"/>
        <v>17265593.77</v>
      </c>
      <c r="G19" s="15">
        <f t="shared" si="4"/>
        <v>9237920.23</v>
      </c>
      <c r="H19" s="15">
        <f t="shared" si="4"/>
        <v>9237920.24</v>
      </c>
      <c r="I19" s="15">
        <f t="shared" si="4"/>
        <v>8027673.54</v>
      </c>
    </row>
    <row r="20" spans="2:9" ht="12.75">
      <c r="B20" s="13" t="s">
        <v>21</v>
      </c>
      <c r="C20" s="11"/>
      <c r="D20" s="15">
        <v>9438093</v>
      </c>
      <c r="E20" s="16">
        <v>18135.34</v>
      </c>
      <c r="F20" s="15">
        <f aca="true" t="shared" si="5" ref="F20:F28">D20+E20</f>
        <v>9456228.34</v>
      </c>
      <c r="G20" s="16">
        <v>4119375.7</v>
      </c>
      <c r="H20" s="16">
        <v>4119375.7</v>
      </c>
      <c r="I20" s="16">
        <f>F20-G20</f>
        <v>5336852.64</v>
      </c>
    </row>
    <row r="21" spans="2:9" ht="12.75">
      <c r="B21" s="13" t="s">
        <v>22</v>
      </c>
      <c r="C21" s="11"/>
      <c r="D21" s="15">
        <v>527176</v>
      </c>
      <c r="E21" s="16">
        <v>-14188.94</v>
      </c>
      <c r="F21" s="15">
        <f t="shared" si="5"/>
        <v>512987.06</v>
      </c>
      <c r="G21" s="16">
        <v>146998.79</v>
      </c>
      <c r="H21" s="16">
        <v>146998.79</v>
      </c>
      <c r="I21" s="16">
        <f aca="true" t="shared" si="6" ref="I21:I83">F21-G21</f>
        <v>365988.27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1294248</v>
      </c>
      <c r="E23" s="16">
        <v>315594.44</v>
      </c>
      <c r="F23" s="15">
        <f t="shared" si="5"/>
        <v>1609842.44</v>
      </c>
      <c r="G23" s="16">
        <v>837689.78</v>
      </c>
      <c r="H23" s="16">
        <v>837689.78</v>
      </c>
      <c r="I23" s="16">
        <f t="shared" si="6"/>
        <v>772152.6599999999</v>
      </c>
    </row>
    <row r="24" spans="2:9" ht="12.75">
      <c r="B24" s="13" t="s">
        <v>25</v>
      </c>
      <c r="C24" s="11"/>
      <c r="D24" s="15">
        <v>97466.7</v>
      </c>
      <c r="E24" s="16">
        <v>31655.32</v>
      </c>
      <c r="F24" s="15">
        <f t="shared" si="5"/>
        <v>129122.01999999999</v>
      </c>
      <c r="G24" s="16">
        <v>59314.77</v>
      </c>
      <c r="H24" s="16">
        <v>59314.77</v>
      </c>
      <c r="I24" s="16">
        <f t="shared" si="6"/>
        <v>69807.25</v>
      </c>
    </row>
    <row r="25" spans="2:9" ht="12.75">
      <c r="B25" s="13" t="s">
        <v>26</v>
      </c>
      <c r="C25" s="11"/>
      <c r="D25" s="15">
        <v>1566655</v>
      </c>
      <c r="E25" s="16">
        <v>0</v>
      </c>
      <c r="F25" s="15">
        <f t="shared" si="5"/>
        <v>1566655</v>
      </c>
      <c r="G25" s="16">
        <v>830396.49</v>
      </c>
      <c r="H25" s="16">
        <v>830396.49</v>
      </c>
      <c r="I25" s="16">
        <f t="shared" si="6"/>
        <v>736258.51</v>
      </c>
    </row>
    <row r="26" spans="2:9" ht="12.75">
      <c r="B26" s="13" t="s">
        <v>27</v>
      </c>
      <c r="C26" s="11"/>
      <c r="D26" s="15">
        <v>369837.42</v>
      </c>
      <c r="E26" s="16">
        <v>0</v>
      </c>
      <c r="F26" s="15">
        <f t="shared" si="5"/>
        <v>369837.42</v>
      </c>
      <c r="G26" s="16">
        <v>22845.9</v>
      </c>
      <c r="H26" s="16">
        <v>22845.9</v>
      </c>
      <c r="I26" s="16">
        <f t="shared" si="6"/>
        <v>346991.51999999996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677269</v>
      </c>
      <c r="E28" s="16">
        <v>2943652.49</v>
      </c>
      <c r="F28" s="15">
        <f t="shared" si="5"/>
        <v>3620921.49</v>
      </c>
      <c r="G28" s="16">
        <v>3221298.8</v>
      </c>
      <c r="H28" s="16">
        <v>3221298.81</v>
      </c>
      <c r="I28" s="16">
        <f t="shared" si="6"/>
        <v>399622.6900000004</v>
      </c>
    </row>
    <row r="29" spans="2:9" ht="12.75">
      <c r="B29" s="3" t="s">
        <v>30</v>
      </c>
      <c r="C29" s="9"/>
      <c r="D29" s="15">
        <f aca="true" t="shared" si="7" ref="D29:I29">SUM(D30:D38)</f>
        <v>110465784.38</v>
      </c>
      <c r="E29" s="15">
        <f t="shared" si="7"/>
        <v>2646465.14</v>
      </c>
      <c r="F29" s="15">
        <f t="shared" si="7"/>
        <v>113112249.52000001</v>
      </c>
      <c r="G29" s="15">
        <f t="shared" si="7"/>
        <v>41605097.21</v>
      </c>
      <c r="H29" s="15">
        <f t="shared" si="7"/>
        <v>37107968.25</v>
      </c>
      <c r="I29" s="15">
        <f t="shared" si="7"/>
        <v>71507152.31</v>
      </c>
    </row>
    <row r="30" spans="2:9" ht="12.75">
      <c r="B30" s="13" t="s">
        <v>31</v>
      </c>
      <c r="C30" s="11"/>
      <c r="D30" s="15">
        <v>8842906</v>
      </c>
      <c r="E30" s="16">
        <v>-139528.26</v>
      </c>
      <c r="F30" s="15">
        <f aca="true" t="shared" si="8" ref="F30:F38">D30+E30</f>
        <v>8703377.74</v>
      </c>
      <c r="G30" s="16">
        <v>4435683.31</v>
      </c>
      <c r="H30" s="16">
        <v>4435683.31</v>
      </c>
      <c r="I30" s="16">
        <f t="shared" si="6"/>
        <v>4267694.430000001</v>
      </c>
    </row>
    <row r="31" spans="2:9" ht="12.75">
      <c r="B31" s="13" t="s">
        <v>32</v>
      </c>
      <c r="C31" s="11"/>
      <c r="D31" s="15">
        <v>4702290</v>
      </c>
      <c r="E31" s="16">
        <v>402460.74</v>
      </c>
      <c r="F31" s="15">
        <f t="shared" si="8"/>
        <v>5104750.74</v>
      </c>
      <c r="G31" s="16">
        <v>2336188.16</v>
      </c>
      <c r="H31" s="16">
        <v>2336188.16</v>
      </c>
      <c r="I31" s="16">
        <f t="shared" si="6"/>
        <v>2768562.58</v>
      </c>
    </row>
    <row r="32" spans="2:9" ht="12.75">
      <c r="B32" s="13" t="s">
        <v>33</v>
      </c>
      <c r="C32" s="11"/>
      <c r="D32" s="15">
        <v>3284429</v>
      </c>
      <c r="E32" s="16">
        <v>211874.65</v>
      </c>
      <c r="F32" s="15">
        <f t="shared" si="8"/>
        <v>3496303.65</v>
      </c>
      <c r="G32" s="16">
        <v>1854238.72</v>
      </c>
      <c r="H32" s="16">
        <v>1854238.72</v>
      </c>
      <c r="I32" s="16">
        <f t="shared" si="6"/>
        <v>1642064.93</v>
      </c>
    </row>
    <row r="33" spans="2:9" ht="12.75">
      <c r="B33" s="13" t="s">
        <v>34</v>
      </c>
      <c r="C33" s="11"/>
      <c r="D33" s="15">
        <v>226309</v>
      </c>
      <c r="E33" s="16">
        <v>0</v>
      </c>
      <c r="F33" s="15">
        <f t="shared" si="8"/>
        <v>226309</v>
      </c>
      <c r="G33" s="16">
        <v>199334.92</v>
      </c>
      <c r="H33" s="16">
        <v>199334.92</v>
      </c>
      <c r="I33" s="16">
        <f t="shared" si="6"/>
        <v>26974.079999999987</v>
      </c>
    </row>
    <row r="34" spans="2:9" ht="12.75">
      <c r="B34" s="13" t="s">
        <v>35</v>
      </c>
      <c r="C34" s="11"/>
      <c r="D34" s="15">
        <v>3594514.44</v>
      </c>
      <c r="E34" s="16">
        <v>1227542.08</v>
      </c>
      <c r="F34" s="15">
        <f t="shared" si="8"/>
        <v>4822056.52</v>
      </c>
      <c r="G34" s="16">
        <v>2725239.92</v>
      </c>
      <c r="H34" s="16">
        <v>2724710.96</v>
      </c>
      <c r="I34" s="16">
        <f t="shared" si="6"/>
        <v>2096816.5999999996</v>
      </c>
    </row>
    <row r="35" spans="2:9" ht="12.75">
      <c r="B35" s="13" t="s">
        <v>36</v>
      </c>
      <c r="C35" s="11"/>
      <c r="D35" s="15">
        <v>1428649</v>
      </c>
      <c r="E35" s="16">
        <v>508990.99</v>
      </c>
      <c r="F35" s="15">
        <f t="shared" si="8"/>
        <v>1937639.99</v>
      </c>
      <c r="G35" s="16">
        <v>973795.76</v>
      </c>
      <c r="H35" s="16">
        <v>973795.76</v>
      </c>
      <c r="I35" s="16">
        <f t="shared" si="6"/>
        <v>963844.23</v>
      </c>
    </row>
    <row r="36" spans="2:9" ht="12.75">
      <c r="B36" s="13" t="s">
        <v>37</v>
      </c>
      <c r="C36" s="11"/>
      <c r="D36" s="15">
        <v>697490</v>
      </c>
      <c r="E36" s="16">
        <v>5179.01</v>
      </c>
      <c r="F36" s="15">
        <f t="shared" si="8"/>
        <v>702669.01</v>
      </c>
      <c r="G36" s="16">
        <v>300112.54</v>
      </c>
      <c r="H36" s="16">
        <v>300112.54</v>
      </c>
      <c r="I36" s="16">
        <f t="shared" si="6"/>
        <v>402556.47000000003</v>
      </c>
    </row>
    <row r="37" spans="2:9" ht="12.75">
      <c r="B37" s="13" t="s">
        <v>38</v>
      </c>
      <c r="C37" s="11"/>
      <c r="D37" s="15">
        <v>632475.58</v>
      </c>
      <c r="E37" s="16">
        <v>381736</v>
      </c>
      <c r="F37" s="15">
        <f t="shared" si="8"/>
        <v>1014211.58</v>
      </c>
      <c r="G37" s="16">
        <v>1008867.38</v>
      </c>
      <c r="H37" s="16">
        <v>1008867.38</v>
      </c>
      <c r="I37" s="16">
        <f t="shared" si="6"/>
        <v>5344.199999999953</v>
      </c>
    </row>
    <row r="38" spans="2:9" ht="12.75">
      <c r="B38" s="13" t="s">
        <v>39</v>
      </c>
      <c r="C38" s="11"/>
      <c r="D38" s="15">
        <v>87056721.36</v>
      </c>
      <c r="E38" s="16">
        <v>48209.93</v>
      </c>
      <c r="F38" s="15">
        <f t="shared" si="8"/>
        <v>87104931.29</v>
      </c>
      <c r="G38" s="16">
        <v>27771636.5</v>
      </c>
      <c r="H38" s="16">
        <v>23275036.5</v>
      </c>
      <c r="I38" s="16">
        <f t="shared" si="6"/>
        <v>59333294.79000001</v>
      </c>
    </row>
    <row r="39" spans="2:9" ht="25.5" customHeight="1">
      <c r="B39" s="27" t="s">
        <v>40</v>
      </c>
      <c r="C39" s="28"/>
      <c r="D39" s="15">
        <f aca="true" t="shared" si="9" ref="D39:I39">SUM(D40:D48)</f>
        <v>6350269.82</v>
      </c>
      <c r="E39" s="15">
        <f t="shared" si="9"/>
        <v>384380</v>
      </c>
      <c r="F39" s="15">
        <f>SUM(F40:F48)</f>
        <v>6734649.82</v>
      </c>
      <c r="G39" s="15">
        <f t="shared" si="9"/>
        <v>2036402</v>
      </c>
      <c r="H39" s="15">
        <f t="shared" si="9"/>
        <v>2036402</v>
      </c>
      <c r="I39" s="15">
        <f t="shared" si="9"/>
        <v>4698247.82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6350269.82</v>
      </c>
      <c r="E44" s="16">
        <v>384380</v>
      </c>
      <c r="F44" s="15">
        <f t="shared" si="10"/>
        <v>6734649.82</v>
      </c>
      <c r="G44" s="16">
        <v>2036402</v>
      </c>
      <c r="H44" s="16">
        <v>2036402</v>
      </c>
      <c r="I44" s="16">
        <f t="shared" si="6"/>
        <v>4698247.82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7" t="s">
        <v>50</v>
      </c>
      <c r="C49" s="28"/>
      <c r="D49" s="15">
        <f aca="true" t="shared" si="11" ref="D49:I49">SUM(D50:D58)</f>
        <v>0</v>
      </c>
      <c r="E49" s="15">
        <f t="shared" si="11"/>
        <v>11843243.24</v>
      </c>
      <c r="F49" s="15">
        <f t="shared" si="11"/>
        <v>11843243.24</v>
      </c>
      <c r="G49" s="15">
        <f t="shared" si="11"/>
        <v>9872394.8</v>
      </c>
      <c r="H49" s="15">
        <f t="shared" si="11"/>
        <v>9872394.790000001</v>
      </c>
      <c r="I49" s="15">
        <f t="shared" si="11"/>
        <v>1970848.4400000002</v>
      </c>
    </row>
    <row r="50" spans="2:9" ht="12.75">
      <c r="B50" s="13" t="s">
        <v>51</v>
      </c>
      <c r="C50" s="11"/>
      <c r="D50" s="15">
        <v>0</v>
      </c>
      <c r="E50" s="16">
        <v>10505914.02</v>
      </c>
      <c r="F50" s="15">
        <f t="shared" si="10"/>
        <v>10505914.02</v>
      </c>
      <c r="G50" s="16">
        <v>9072404.27</v>
      </c>
      <c r="H50" s="16">
        <v>9072404.26</v>
      </c>
      <c r="I50" s="16">
        <f t="shared" si="6"/>
        <v>1433509.75</v>
      </c>
    </row>
    <row r="51" spans="2:9" ht="12.75">
      <c r="B51" s="13" t="s">
        <v>52</v>
      </c>
      <c r="C51" s="11"/>
      <c r="D51" s="15">
        <v>0</v>
      </c>
      <c r="E51" s="16">
        <v>617725.3</v>
      </c>
      <c r="F51" s="15">
        <f t="shared" si="10"/>
        <v>617725.3</v>
      </c>
      <c r="G51" s="16">
        <v>136761.46</v>
      </c>
      <c r="H51" s="16">
        <v>136761.46</v>
      </c>
      <c r="I51" s="16">
        <f t="shared" si="6"/>
        <v>480963.8400000001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676915.92</v>
      </c>
      <c r="F55" s="15">
        <f t="shared" si="10"/>
        <v>676915.92</v>
      </c>
      <c r="G55" s="16">
        <v>663229.07</v>
      </c>
      <c r="H55" s="16">
        <v>663229.07</v>
      </c>
      <c r="I55" s="16">
        <f t="shared" si="6"/>
        <v>13686.850000000093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42688</v>
      </c>
      <c r="F58" s="15">
        <f t="shared" si="10"/>
        <v>42688</v>
      </c>
      <c r="G58" s="16">
        <v>0</v>
      </c>
      <c r="H58" s="16">
        <v>0</v>
      </c>
      <c r="I58" s="16">
        <f t="shared" si="6"/>
        <v>42688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10458020.51</v>
      </c>
      <c r="F59" s="15">
        <f>SUM(F60:F62)</f>
        <v>10458020.51</v>
      </c>
      <c r="G59" s="15">
        <f>SUM(G60:G62)</f>
        <v>1248671.34</v>
      </c>
      <c r="H59" s="15">
        <f>SUM(H60:H62)</f>
        <v>1248671.34</v>
      </c>
      <c r="I59" s="16">
        <f t="shared" si="6"/>
        <v>9209349.17</v>
      </c>
    </row>
    <row r="60" spans="2:9" ht="12.75">
      <c r="B60" s="13" t="s">
        <v>61</v>
      </c>
      <c r="C60" s="11"/>
      <c r="D60" s="15">
        <v>0</v>
      </c>
      <c r="E60" s="16">
        <v>197936.51</v>
      </c>
      <c r="F60" s="15">
        <f t="shared" si="10"/>
        <v>197936.51</v>
      </c>
      <c r="G60" s="16">
        <v>0</v>
      </c>
      <c r="H60" s="16">
        <v>0</v>
      </c>
      <c r="I60" s="16">
        <f t="shared" si="6"/>
        <v>197936.51</v>
      </c>
    </row>
    <row r="61" spans="2:9" ht="12.75">
      <c r="B61" s="13" t="s">
        <v>62</v>
      </c>
      <c r="C61" s="11"/>
      <c r="D61" s="15">
        <v>0</v>
      </c>
      <c r="E61" s="16">
        <v>10260084</v>
      </c>
      <c r="F61" s="15">
        <f t="shared" si="10"/>
        <v>10260084</v>
      </c>
      <c r="G61" s="16">
        <v>1248671.34</v>
      </c>
      <c r="H61" s="16">
        <v>1248671.34</v>
      </c>
      <c r="I61" s="16">
        <f t="shared" si="6"/>
        <v>9011412.66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7" t="s">
        <v>64</v>
      </c>
      <c r="C63" s="2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7" t="s">
        <v>40</v>
      </c>
      <c r="C114" s="2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535530743.63</v>
      </c>
      <c r="E160" s="14">
        <f t="shared" si="21"/>
        <v>28242577.54</v>
      </c>
      <c r="F160" s="14">
        <f t="shared" si="21"/>
        <v>563773321.1700001</v>
      </c>
      <c r="G160" s="14">
        <f t="shared" si="21"/>
        <v>207359232.94000003</v>
      </c>
      <c r="H160" s="14">
        <f t="shared" si="21"/>
        <v>201451539.8</v>
      </c>
      <c r="I160" s="14">
        <f t="shared" si="21"/>
        <v>356414088.22999996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5" sqref="B5:H5"/>
    </sheetView>
  </sheetViews>
  <sheetFormatPr defaultColWidth="11.00390625" defaultRowHeight="15"/>
  <cols>
    <col min="1" max="1" width="4.421875" style="6" customWidth="1"/>
    <col min="2" max="2" width="39.00390625" style="6" customWidth="1"/>
    <col min="3" max="3" width="14.00390625" style="6" customWidth="1"/>
    <col min="4" max="4" width="13.28125" style="6" customWidth="1"/>
    <col min="5" max="5" width="12.8515625" style="6" customWidth="1"/>
    <col min="6" max="6" width="13.00390625" style="6" customWidth="1"/>
    <col min="7" max="7" width="14.28125" style="6" customWidth="1"/>
    <col min="8" max="8" width="13.57421875" style="6" customWidth="1"/>
    <col min="9" max="16384" width="11.00390625" style="6" customWidth="1"/>
  </cols>
  <sheetData>
    <row r="1" ht="13.5" thickBot="1"/>
    <row r="2" spans="2:8" ht="12.75">
      <c r="B2" s="44" t="s">
        <v>87</v>
      </c>
      <c r="C2" s="45"/>
      <c r="D2" s="45"/>
      <c r="E2" s="45"/>
      <c r="F2" s="45"/>
      <c r="G2" s="45"/>
      <c r="H2" s="46"/>
    </row>
    <row r="3" spans="2:8" ht="12.75">
      <c r="B3" s="47" t="s">
        <v>0</v>
      </c>
      <c r="C3" s="48"/>
      <c r="D3" s="48"/>
      <c r="E3" s="48"/>
      <c r="F3" s="48"/>
      <c r="G3" s="48"/>
      <c r="H3" s="49"/>
    </row>
    <row r="4" spans="2:8" ht="12.75">
      <c r="B4" s="47" t="s">
        <v>89</v>
      </c>
      <c r="C4" s="48"/>
      <c r="D4" s="48"/>
      <c r="E4" s="48"/>
      <c r="F4" s="48"/>
      <c r="G4" s="48"/>
      <c r="H4" s="49"/>
    </row>
    <row r="5" spans="2:8" ht="12.75">
      <c r="B5" s="47" t="s">
        <v>88</v>
      </c>
      <c r="C5" s="48"/>
      <c r="D5" s="48"/>
      <c r="E5" s="48"/>
      <c r="F5" s="48"/>
      <c r="G5" s="48"/>
      <c r="H5" s="49"/>
    </row>
    <row r="6" spans="2:8" ht="13.5" thickBot="1">
      <c r="B6" s="50" t="s">
        <v>2</v>
      </c>
      <c r="C6" s="51"/>
      <c r="D6" s="51"/>
      <c r="E6" s="51"/>
      <c r="F6" s="51"/>
      <c r="G6" s="51"/>
      <c r="H6" s="52"/>
    </row>
    <row r="7" spans="2:8" ht="13.5" thickBot="1">
      <c r="B7" s="53" t="s">
        <v>3</v>
      </c>
      <c r="C7" s="54" t="s">
        <v>4</v>
      </c>
      <c r="D7" s="55"/>
      <c r="E7" s="55"/>
      <c r="F7" s="55"/>
      <c r="G7" s="56"/>
      <c r="H7" s="53" t="s">
        <v>5</v>
      </c>
    </row>
    <row r="8" spans="2:8" ht="26.25" thickBot="1">
      <c r="B8" s="57"/>
      <c r="C8" s="2" t="s">
        <v>6</v>
      </c>
      <c r="D8" s="2" t="s">
        <v>90</v>
      </c>
      <c r="E8" s="2" t="s">
        <v>91</v>
      </c>
      <c r="F8" s="2" t="s">
        <v>9</v>
      </c>
      <c r="G8" s="2" t="s">
        <v>92</v>
      </c>
      <c r="H8" s="57"/>
    </row>
    <row r="9" spans="2:8" ht="12.75">
      <c r="B9" s="58" t="s">
        <v>93</v>
      </c>
      <c r="C9" s="59">
        <f aca="true" t="shared" si="0" ref="C9:H9">SUM(C10:C17)</f>
        <v>535530743.63</v>
      </c>
      <c r="D9" s="59">
        <f t="shared" si="0"/>
        <v>28242577.54</v>
      </c>
      <c r="E9" s="59">
        <f t="shared" si="0"/>
        <v>563773321.17</v>
      </c>
      <c r="F9" s="59">
        <f t="shared" si="0"/>
        <v>207359232.94</v>
      </c>
      <c r="G9" s="59">
        <f t="shared" si="0"/>
        <v>201451539.8</v>
      </c>
      <c r="H9" s="59">
        <f t="shared" si="0"/>
        <v>356414088.22999996</v>
      </c>
    </row>
    <row r="10" spans="2:8" ht="12.75" customHeight="1">
      <c r="B10" s="60" t="s">
        <v>94</v>
      </c>
      <c r="C10" s="61">
        <v>521923372</v>
      </c>
      <c r="D10" s="61">
        <v>28242577.54</v>
      </c>
      <c r="E10" s="61">
        <f>C10+D10</f>
        <v>550165949.54</v>
      </c>
      <c r="F10" s="61">
        <v>201895430.05</v>
      </c>
      <c r="G10" s="61">
        <v>196156165.09</v>
      </c>
      <c r="H10" s="16">
        <f>E10-F10</f>
        <v>348270519.48999995</v>
      </c>
    </row>
    <row r="11" spans="2:8" ht="12.75">
      <c r="B11" s="60" t="s">
        <v>95</v>
      </c>
      <c r="C11" s="62">
        <v>13607371.63</v>
      </c>
      <c r="D11" s="62">
        <v>0</v>
      </c>
      <c r="E11" s="62">
        <f>C11+D11</f>
        <v>13607371.63</v>
      </c>
      <c r="F11" s="62">
        <v>5463802.89</v>
      </c>
      <c r="G11" s="62">
        <v>5295374.71</v>
      </c>
      <c r="H11" s="16">
        <f>E11-F11</f>
        <v>8143568.740000001</v>
      </c>
    </row>
    <row r="12" spans="2:8" ht="12.75">
      <c r="B12" s="60"/>
      <c r="C12" s="62"/>
      <c r="D12" s="62"/>
      <c r="E12" s="62"/>
      <c r="F12" s="62"/>
      <c r="G12" s="62"/>
      <c r="H12" s="16">
        <f aca="true" t="shared" si="1" ref="H12:H17">E12-F12</f>
        <v>0</v>
      </c>
    </row>
    <row r="13" spans="2:8" ht="12.75">
      <c r="B13" s="60"/>
      <c r="C13" s="62"/>
      <c r="D13" s="62"/>
      <c r="E13" s="62"/>
      <c r="F13" s="62"/>
      <c r="G13" s="62"/>
      <c r="H13" s="16">
        <f t="shared" si="1"/>
        <v>0</v>
      </c>
    </row>
    <row r="14" spans="2:8" ht="12.75">
      <c r="B14" s="60"/>
      <c r="C14" s="62"/>
      <c r="D14" s="62"/>
      <c r="E14" s="62"/>
      <c r="F14" s="62"/>
      <c r="G14" s="62"/>
      <c r="H14" s="16">
        <f t="shared" si="1"/>
        <v>0</v>
      </c>
    </row>
    <row r="15" spans="2:8" ht="12.75">
      <c r="B15" s="60"/>
      <c r="C15" s="62"/>
      <c r="D15" s="62"/>
      <c r="E15" s="62"/>
      <c r="F15" s="62"/>
      <c r="G15" s="62"/>
      <c r="H15" s="16">
        <f t="shared" si="1"/>
        <v>0</v>
      </c>
    </row>
    <row r="16" spans="2:8" ht="12.75">
      <c r="B16" s="60"/>
      <c r="C16" s="62"/>
      <c r="D16" s="62"/>
      <c r="E16" s="62"/>
      <c r="F16" s="62"/>
      <c r="G16" s="62"/>
      <c r="H16" s="16">
        <f t="shared" si="1"/>
        <v>0</v>
      </c>
    </row>
    <row r="17" spans="2:8" ht="12.75">
      <c r="B17" s="60"/>
      <c r="C17" s="62"/>
      <c r="D17" s="62"/>
      <c r="E17" s="62"/>
      <c r="F17" s="62"/>
      <c r="G17" s="62"/>
      <c r="H17" s="16">
        <f t="shared" si="1"/>
        <v>0</v>
      </c>
    </row>
    <row r="18" spans="2:8" ht="12.75">
      <c r="B18" s="63"/>
      <c r="C18" s="62"/>
      <c r="D18" s="62"/>
      <c r="E18" s="62"/>
      <c r="F18" s="62"/>
      <c r="G18" s="62"/>
      <c r="H18" s="62"/>
    </row>
    <row r="19" spans="2:8" ht="12.75">
      <c r="B19" s="64" t="s">
        <v>96</v>
      </c>
      <c r="C19" s="65">
        <f aca="true" t="shared" si="2" ref="C19:H19">SUM(C20:C27)</f>
        <v>0</v>
      </c>
      <c r="D19" s="65">
        <f t="shared" si="2"/>
        <v>0</v>
      </c>
      <c r="E19" s="65">
        <f t="shared" si="2"/>
        <v>0</v>
      </c>
      <c r="F19" s="65">
        <f t="shared" si="2"/>
        <v>0</v>
      </c>
      <c r="G19" s="65">
        <f t="shared" si="2"/>
        <v>0</v>
      </c>
      <c r="H19" s="65">
        <f t="shared" si="2"/>
        <v>0</v>
      </c>
    </row>
    <row r="20" spans="2:8" ht="12.75">
      <c r="B20" s="60"/>
      <c r="C20" s="61"/>
      <c r="D20" s="61"/>
      <c r="E20" s="61"/>
      <c r="F20" s="61"/>
      <c r="G20" s="61"/>
      <c r="H20" s="16">
        <f aca="true" t="shared" si="3" ref="H20:H28">E20-F20</f>
        <v>0</v>
      </c>
    </row>
    <row r="21" spans="2:8" ht="12.75">
      <c r="B21" s="60"/>
      <c r="C21" s="61"/>
      <c r="D21" s="61"/>
      <c r="E21" s="61"/>
      <c r="F21" s="61"/>
      <c r="G21" s="61"/>
      <c r="H21" s="16">
        <f t="shared" si="3"/>
        <v>0</v>
      </c>
    </row>
    <row r="22" spans="2:8" ht="12.75">
      <c r="B22" s="60"/>
      <c r="C22" s="61"/>
      <c r="D22" s="61"/>
      <c r="E22" s="61"/>
      <c r="F22" s="61"/>
      <c r="G22" s="61"/>
      <c r="H22" s="16">
        <f t="shared" si="3"/>
        <v>0</v>
      </c>
    </row>
    <row r="23" spans="2:8" ht="12.75">
      <c r="B23" s="60"/>
      <c r="C23" s="61"/>
      <c r="D23" s="61"/>
      <c r="E23" s="61"/>
      <c r="F23" s="61"/>
      <c r="G23" s="61"/>
      <c r="H23" s="16">
        <f t="shared" si="3"/>
        <v>0</v>
      </c>
    </row>
    <row r="24" spans="2:8" ht="12.75">
      <c r="B24" s="60"/>
      <c r="C24" s="62"/>
      <c r="D24" s="62"/>
      <c r="E24" s="62"/>
      <c r="F24" s="62"/>
      <c r="G24" s="62"/>
      <c r="H24" s="16">
        <f t="shared" si="3"/>
        <v>0</v>
      </c>
    </row>
    <row r="25" spans="2:8" ht="12.75">
      <c r="B25" s="60"/>
      <c r="C25" s="62"/>
      <c r="D25" s="62"/>
      <c r="E25" s="62"/>
      <c r="F25" s="62"/>
      <c r="G25" s="62"/>
      <c r="H25" s="16">
        <f t="shared" si="3"/>
        <v>0</v>
      </c>
    </row>
    <row r="26" spans="2:8" ht="12.75">
      <c r="B26" s="60"/>
      <c r="C26" s="62"/>
      <c r="D26" s="62"/>
      <c r="E26" s="62"/>
      <c r="F26" s="62"/>
      <c r="G26" s="62"/>
      <c r="H26" s="16">
        <f t="shared" si="3"/>
        <v>0</v>
      </c>
    </row>
    <row r="27" spans="2:8" ht="12.75">
      <c r="B27" s="60"/>
      <c r="C27" s="62"/>
      <c r="D27" s="62"/>
      <c r="E27" s="62"/>
      <c r="F27" s="62"/>
      <c r="G27" s="62"/>
      <c r="H27" s="16">
        <f t="shared" si="3"/>
        <v>0</v>
      </c>
    </row>
    <row r="28" spans="2:8" ht="12.75">
      <c r="B28" s="63"/>
      <c r="C28" s="62"/>
      <c r="D28" s="62"/>
      <c r="E28" s="62"/>
      <c r="F28" s="62"/>
      <c r="G28" s="62"/>
      <c r="H28" s="16">
        <f t="shared" si="3"/>
        <v>0</v>
      </c>
    </row>
    <row r="29" spans="2:8" ht="12.75">
      <c r="B29" s="58" t="s">
        <v>86</v>
      </c>
      <c r="C29" s="66">
        <f aca="true" t="shared" si="4" ref="C29:H29">C9+C19</f>
        <v>535530743.63</v>
      </c>
      <c r="D29" s="66">
        <f t="shared" si="4"/>
        <v>28242577.54</v>
      </c>
      <c r="E29" s="66">
        <f t="shared" si="4"/>
        <v>563773321.17</v>
      </c>
      <c r="F29" s="66">
        <f t="shared" si="4"/>
        <v>207359232.94</v>
      </c>
      <c r="G29" s="66">
        <f t="shared" si="4"/>
        <v>201451539.8</v>
      </c>
      <c r="H29" s="66">
        <f t="shared" si="4"/>
        <v>356414088.22999996</v>
      </c>
    </row>
    <row r="30" spans="2:8" ht="13.5" thickBot="1">
      <c r="B30" s="67"/>
      <c r="C30" s="68"/>
      <c r="D30" s="68"/>
      <c r="E30" s="68"/>
      <c r="F30" s="68"/>
      <c r="G30" s="68"/>
      <c r="H30" s="6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43" activePane="bottomLeft" state="frozen"/>
      <selection pane="topLeft" activeCell="A1" sqref="A1"/>
      <selection pane="bottomLeft" activeCell="A68" sqref="A68"/>
    </sheetView>
  </sheetViews>
  <sheetFormatPr defaultColWidth="11.00390625" defaultRowHeight="15"/>
  <cols>
    <col min="1" max="1" width="52.8515625" style="6" customWidth="1"/>
    <col min="2" max="2" width="9.8515625" style="6" bestFit="1" customWidth="1"/>
    <col min="3" max="3" width="14.421875" style="6" customWidth="1"/>
    <col min="4" max="4" width="13.8515625" style="6" customWidth="1"/>
    <col min="5" max="5" width="14.140625" style="6" customWidth="1"/>
    <col min="6" max="6" width="14.57421875" style="6" customWidth="1"/>
    <col min="7" max="7" width="15.28125" style="6" bestFit="1" customWidth="1"/>
    <col min="8" max="16384" width="11.00390625" style="6" customWidth="1"/>
  </cols>
  <sheetData>
    <row r="1" ht="13.5" thickBot="1"/>
    <row r="2" spans="1:7" ht="12.75">
      <c r="A2" s="29" t="s">
        <v>87</v>
      </c>
      <c r="B2" s="38"/>
      <c r="C2" s="38"/>
      <c r="D2" s="38"/>
      <c r="E2" s="38"/>
      <c r="F2" s="38"/>
      <c r="G2" s="39"/>
    </row>
    <row r="3" spans="1:7" ht="12.75">
      <c r="A3" s="31" t="s">
        <v>0</v>
      </c>
      <c r="B3" s="40"/>
      <c r="C3" s="40"/>
      <c r="D3" s="40"/>
      <c r="E3" s="40"/>
      <c r="F3" s="40"/>
      <c r="G3" s="41"/>
    </row>
    <row r="4" spans="1:7" ht="12.75">
      <c r="A4" s="31" t="s">
        <v>97</v>
      </c>
      <c r="B4" s="40"/>
      <c r="C4" s="40"/>
      <c r="D4" s="40"/>
      <c r="E4" s="40"/>
      <c r="F4" s="40"/>
      <c r="G4" s="41"/>
    </row>
    <row r="5" spans="1:7" ht="12.75">
      <c r="A5" s="31" t="s">
        <v>88</v>
      </c>
      <c r="B5" s="40"/>
      <c r="C5" s="40"/>
      <c r="D5" s="40"/>
      <c r="E5" s="40"/>
      <c r="F5" s="40"/>
      <c r="G5" s="41"/>
    </row>
    <row r="6" spans="1:7" ht="13.5" thickBot="1">
      <c r="A6" s="33" t="s">
        <v>2</v>
      </c>
      <c r="B6" s="42"/>
      <c r="C6" s="42"/>
      <c r="D6" s="42"/>
      <c r="E6" s="42"/>
      <c r="F6" s="42"/>
      <c r="G6" s="43"/>
    </row>
    <row r="7" spans="1:7" ht="15.75" customHeight="1">
      <c r="A7" s="29" t="s">
        <v>3</v>
      </c>
      <c r="B7" s="44" t="s">
        <v>4</v>
      </c>
      <c r="C7" s="45"/>
      <c r="D7" s="45"/>
      <c r="E7" s="45"/>
      <c r="F7" s="46"/>
      <c r="G7" s="53" t="s">
        <v>5</v>
      </c>
    </row>
    <row r="8" spans="1:7" ht="15.75" customHeight="1" thickBot="1">
      <c r="A8" s="31"/>
      <c r="B8" s="50"/>
      <c r="C8" s="51"/>
      <c r="D8" s="51"/>
      <c r="E8" s="51"/>
      <c r="F8" s="52"/>
      <c r="G8" s="69"/>
    </row>
    <row r="9" spans="1:7" ht="26.25" thickBot="1">
      <c r="A9" s="33"/>
      <c r="B9" s="70" t="s">
        <v>6</v>
      </c>
      <c r="C9" s="2" t="s">
        <v>7</v>
      </c>
      <c r="D9" s="2" t="s">
        <v>8</v>
      </c>
      <c r="E9" s="2" t="s">
        <v>9</v>
      </c>
      <c r="F9" s="2" t="s">
        <v>92</v>
      </c>
      <c r="G9" s="57"/>
    </row>
    <row r="10" spans="1:7" ht="12.75">
      <c r="A10" s="71"/>
      <c r="B10" s="72"/>
      <c r="C10" s="72"/>
      <c r="D10" s="72"/>
      <c r="E10" s="72"/>
      <c r="F10" s="72"/>
      <c r="G10" s="72"/>
    </row>
    <row r="11" spans="1:7" ht="12.75">
      <c r="A11" s="73" t="s">
        <v>98</v>
      </c>
      <c r="B11" s="74">
        <f aca="true" t="shared" si="0" ref="B11:G11">B12+B22+B31+B42</f>
        <v>535530743.63</v>
      </c>
      <c r="C11" s="74">
        <f t="shared" si="0"/>
        <v>28242577.54</v>
      </c>
      <c r="D11" s="74">
        <f t="shared" si="0"/>
        <v>563773321.17</v>
      </c>
      <c r="E11" s="74">
        <f t="shared" si="0"/>
        <v>207359232.94</v>
      </c>
      <c r="F11" s="74">
        <f t="shared" si="0"/>
        <v>201451539.8</v>
      </c>
      <c r="G11" s="74">
        <f t="shared" si="0"/>
        <v>356414088.22999996</v>
      </c>
    </row>
    <row r="12" spans="1:7" ht="12.75">
      <c r="A12" s="73" t="s">
        <v>99</v>
      </c>
      <c r="B12" s="74">
        <f>SUM(B13:B20)</f>
        <v>535530743.63</v>
      </c>
      <c r="C12" s="74">
        <f>SUM(C13:C20)</f>
        <v>28242577.54</v>
      </c>
      <c r="D12" s="74">
        <f>SUM(D13:D20)</f>
        <v>563773321.17</v>
      </c>
      <c r="E12" s="74">
        <f>SUM(E13:E20)</f>
        <v>207359232.94</v>
      </c>
      <c r="F12" s="74">
        <f>SUM(F13:F20)</f>
        <v>201451539.8</v>
      </c>
      <c r="G12" s="74">
        <f>D12-E12</f>
        <v>356414088.22999996</v>
      </c>
    </row>
    <row r="13" spans="1:7" ht="12.75">
      <c r="A13" s="75" t="s">
        <v>100</v>
      </c>
      <c r="B13" s="76"/>
      <c r="C13" s="76"/>
      <c r="D13" s="76">
        <f>B13+C13</f>
        <v>0</v>
      </c>
      <c r="E13" s="76"/>
      <c r="F13" s="76"/>
      <c r="G13" s="76">
        <f aca="true" t="shared" si="1" ref="G13:G20">D13-E13</f>
        <v>0</v>
      </c>
    </row>
    <row r="14" spans="1:7" ht="12.75">
      <c r="A14" s="75" t="s">
        <v>101</v>
      </c>
      <c r="B14" s="76">
        <v>535530743.63</v>
      </c>
      <c r="C14" s="76">
        <v>28242577.54</v>
      </c>
      <c r="D14" s="76">
        <f aca="true" t="shared" si="2" ref="D14:D20">B14+C14</f>
        <v>563773321.17</v>
      </c>
      <c r="E14" s="76">
        <v>207359232.94</v>
      </c>
      <c r="F14" s="76">
        <v>201451539.8</v>
      </c>
      <c r="G14" s="76">
        <f t="shared" si="1"/>
        <v>356414088.22999996</v>
      </c>
    </row>
    <row r="15" spans="1:7" ht="12.75">
      <c r="A15" s="75" t="s">
        <v>102</v>
      </c>
      <c r="B15" s="76"/>
      <c r="C15" s="76"/>
      <c r="D15" s="76">
        <f t="shared" si="2"/>
        <v>0</v>
      </c>
      <c r="E15" s="76"/>
      <c r="F15" s="76"/>
      <c r="G15" s="76">
        <f t="shared" si="1"/>
        <v>0</v>
      </c>
    </row>
    <row r="16" spans="1:7" ht="12.75">
      <c r="A16" s="75" t="s">
        <v>103</v>
      </c>
      <c r="B16" s="76"/>
      <c r="C16" s="76"/>
      <c r="D16" s="76">
        <f t="shared" si="2"/>
        <v>0</v>
      </c>
      <c r="E16" s="76"/>
      <c r="F16" s="76"/>
      <c r="G16" s="76">
        <f t="shared" si="1"/>
        <v>0</v>
      </c>
    </row>
    <row r="17" spans="1:7" ht="12.75">
      <c r="A17" s="75" t="s">
        <v>104</v>
      </c>
      <c r="B17" s="76"/>
      <c r="C17" s="76"/>
      <c r="D17" s="76">
        <f t="shared" si="2"/>
        <v>0</v>
      </c>
      <c r="E17" s="76"/>
      <c r="F17" s="76"/>
      <c r="G17" s="76">
        <f t="shared" si="1"/>
        <v>0</v>
      </c>
    </row>
    <row r="18" spans="1:7" ht="12.75">
      <c r="A18" s="75" t="s">
        <v>105</v>
      </c>
      <c r="B18" s="76"/>
      <c r="C18" s="76"/>
      <c r="D18" s="76">
        <f t="shared" si="2"/>
        <v>0</v>
      </c>
      <c r="E18" s="76"/>
      <c r="F18" s="76"/>
      <c r="G18" s="76">
        <f t="shared" si="1"/>
        <v>0</v>
      </c>
    </row>
    <row r="19" spans="1:7" ht="12.75">
      <c r="A19" s="75" t="s">
        <v>106</v>
      </c>
      <c r="B19" s="76"/>
      <c r="C19" s="76"/>
      <c r="D19" s="76">
        <f t="shared" si="2"/>
        <v>0</v>
      </c>
      <c r="E19" s="76"/>
      <c r="F19" s="76"/>
      <c r="G19" s="76">
        <f t="shared" si="1"/>
        <v>0</v>
      </c>
    </row>
    <row r="20" spans="1:7" ht="12.75">
      <c r="A20" s="75" t="s">
        <v>107</v>
      </c>
      <c r="B20" s="76"/>
      <c r="C20" s="76"/>
      <c r="D20" s="76">
        <f t="shared" si="2"/>
        <v>0</v>
      </c>
      <c r="E20" s="76"/>
      <c r="F20" s="76"/>
      <c r="G20" s="76">
        <f t="shared" si="1"/>
        <v>0</v>
      </c>
    </row>
    <row r="21" spans="1:7" ht="12.75">
      <c r="A21" s="77"/>
      <c r="B21" s="76"/>
      <c r="C21" s="76"/>
      <c r="D21" s="76"/>
      <c r="E21" s="76"/>
      <c r="F21" s="76"/>
      <c r="G21" s="76"/>
    </row>
    <row r="22" spans="1:7" ht="12.75">
      <c r="A22" s="73" t="s">
        <v>108</v>
      </c>
      <c r="B22" s="74">
        <f>SUM(B23:B29)</f>
        <v>0</v>
      </c>
      <c r="C22" s="74">
        <f>SUM(C23:C29)</f>
        <v>0</v>
      </c>
      <c r="D22" s="74">
        <f>SUM(D23:D29)</f>
        <v>0</v>
      </c>
      <c r="E22" s="74">
        <f>SUM(E23:E29)</f>
        <v>0</v>
      </c>
      <c r="F22" s="74">
        <f>SUM(F23:F29)</f>
        <v>0</v>
      </c>
      <c r="G22" s="74">
        <f aca="true" t="shared" si="3" ref="G22:G29">D22-E22</f>
        <v>0</v>
      </c>
    </row>
    <row r="23" spans="1:7" ht="12.75">
      <c r="A23" s="75" t="s">
        <v>109</v>
      </c>
      <c r="B23" s="76"/>
      <c r="C23" s="76"/>
      <c r="D23" s="76">
        <f>B23+C23</f>
        <v>0</v>
      </c>
      <c r="E23" s="76"/>
      <c r="F23" s="76"/>
      <c r="G23" s="76">
        <f t="shared" si="3"/>
        <v>0</v>
      </c>
    </row>
    <row r="24" spans="1:7" ht="12.75">
      <c r="A24" s="75" t="s">
        <v>110</v>
      </c>
      <c r="B24" s="76"/>
      <c r="C24" s="76"/>
      <c r="D24" s="76">
        <f aca="true" t="shared" si="4" ref="D24:D29">B24+C24</f>
        <v>0</v>
      </c>
      <c r="E24" s="76"/>
      <c r="F24" s="76"/>
      <c r="G24" s="76">
        <f t="shared" si="3"/>
        <v>0</v>
      </c>
    </row>
    <row r="25" spans="1:7" ht="12.75">
      <c r="A25" s="75" t="s">
        <v>111</v>
      </c>
      <c r="B25" s="76"/>
      <c r="C25" s="76"/>
      <c r="D25" s="76">
        <f t="shared" si="4"/>
        <v>0</v>
      </c>
      <c r="E25" s="76"/>
      <c r="F25" s="76"/>
      <c r="G25" s="76">
        <f t="shared" si="3"/>
        <v>0</v>
      </c>
    </row>
    <row r="26" spans="1:7" ht="12.75">
      <c r="A26" s="75" t="s">
        <v>112</v>
      </c>
      <c r="B26" s="76"/>
      <c r="C26" s="76"/>
      <c r="D26" s="76">
        <f t="shared" si="4"/>
        <v>0</v>
      </c>
      <c r="E26" s="76"/>
      <c r="F26" s="76"/>
      <c r="G26" s="76">
        <f t="shared" si="3"/>
        <v>0</v>
      </c>
    </row>
    <row r="27" spans="1:7" ht="12.75">
      <c r="A27" s="75" t="s">
        <v>113</v>
      </c>
      <c r="B27" s="76"/>
      <c r="C27" s="76"/>
      <c r="D27" s="76">
        <f t="shared" si="4"/>
        <v>0</v>
      </c>
      <c r="E27" s="76"/>
      <c r="F27" s="76"/>
      <c r="G27" s="76">
        <f t="shared" si="3"/>
        <v>0</v>
      </c>
    </row>
    <row r="28" spans="1:7" ht="12.75">
      <c r="A28" s="75" t="s">
        <v>114</v>
      </c>
      <c r="B28" s="76"/>
      <c r="C28" s="76"/>
      <c r="D28" s="76">
        <f t="shared" si="4"/>
        <v>0</v>
      </c>
      <c r="E28" s="76"/>
      <c r="F28" s="76"/>
      <c r="G28" s="76">
        <f t="shared" si="3"/>
        <v>0</v>
      </c>
    </row>
    <row r="29" spans="1:7" ht="12.75">
      <c r="A29" s="75" t="s">
        <v>115</v>
      </c>
      <c r="B29" s="76"/>
      <c r="C29" s="76"/>
      <c r="D29" s="76">
        <f t="shared" si="4"/>
        <v>0</v>
      </c>
      <c r="E29" s="76"/>
      <c r="F29" s="76"/>
      <c r="G29" s="76">
        <f t="shared" si="3"/>
        <v>0</v>
      </c>
    </row>
    <row r="30" spans="1:7" ht="12.75">
      <c r="A30" s="77"/>
      <c r="B30" s="76"/>
      <c r="C30" s="76"/>
      <c r="D30" s="76"/>
      <c r="E30" s="76"/>
      <c r="F30" s="76"/>
      <c r="G30" s="76"/>
    </row>
    <row r="31" spans="1:7" ht="12.75">
      <c r="A31" s="73" t="s">
        <v>116</v>
      </c>
      <c r="B31" s="74">
        <f>SUM(B32:B40)</f>
        <v>0</v>
      </c>
      <c r="C31" s="74">
        <f>SUM(C32:C40)</f>
        <v>0</v>
      </c>
      <c r="D31" s="74">
        <f>SUM(D32:D40)</f>
        <v>0</v>
      </c>
      <c r="E31" s="74">
        <f>SUM(E32:E40)</f>
        <v>0</v>
      </c>
      <c r="F31" s="74">
        <f>SUM(F32:F40)</f>
        <v>0</v>
      </c>
      <c r="G31" s="74">
        <f aca="true" t="shared" si="5" ref="G31:G40">D31-E31</f>
        <v>0</v>
      </c>
    </row>
    <row r="32" spans="1:7" ht="12.75">
      <c r="A32" s="75" t="s">
        <v>117</v>
      </c>
      <c r="B32" s="76"/>
      <c r="C32" s="76"/>
      <c r="D32" s="76">
        <f>B32+C32</f>
        <v>0</v>
      </c>
      <c r="E32" s="76"/>
      <c r="F32" s="76"/>
      <c r="G32" s="76">
        <f t="shared" si="5"/>
        <v>0</v>
      </c>
    </row>
    <row r="33" spans="1:7" ht="12.75">
      <c r="A33" s="75" t="s">
        <v>118</v>
      </c>
      <c r="B33" s="76"/>
      <c r="C33" s="76"/>
      <c r="D33" s="76">
        <f aca="true" t="shared" si="6" ref="D33:D40">B33+C33</f>
        <v>0</v>
      </c>
      <c r="E33" s="76"/>
      <c r="F33" s="76"/>
      <c r="G33" s="76">
        <f t="shared" si="5"/>
        <v>0</v>
      </c>
    </row>
    <row r="34" spans="1:7" ht="12.75">
      <c r="A34" s="75" t="s">
        <v>119</v>
      </c>
      <c r="B34" s="76"/>
      <c r="C34" s="76"/>
      <c r="D34" s="76">
        <f t="shared" si="6"/>
        <v>0</v>
      </c>
      <c r="E34" s="76"/>
      <c r="F34" s="76"/>
      <c r="G34" s="76">
        <f t="shared" si="5"/>
        <v>0</v>
      </c>
    </row>
    <row r="35" spans="1:7" ht="12.75">
      <c r="A35" s="75" t="s">
        <v>120</v>
      </c>
      <c r="B35" s="76"/>
      <c r="C35" s="76"/>
      <c r="D35" s="76">
        <f t="shared" si="6"/>
        <v>0</v>
      </c>
      <c r="E35" s="76"/>
      <c r="F35" s="76"/>
      <c r="G35" s="76">
        <f t="shared" si="5"/>
        <v>0</v>
      </c>
    </row>
    <row r="36" spans="1:7" ht="12.75">
      <c r="A36" s="75" t="s">
        <v>121</v>
      </c>
      <c r="B36" s="76"/>
      <c r="C36" s="76"/>
      <c r="D36" s="76">
        <f t="shared" si="6"/>
        <v>0</v>
      </c>
      <c r="E36" s="76"/>
      <c r="F36" s="76"/>
      <c r="G36" s="76">
        <f t="shared" si="5"/>
        <v>0</v>
      </c>
    </row>
    <row r="37" spans="1:7" ht="12.75">
      <c r="A37" s="75" t="s">
        <v>122</v>
      </c>
      <c r="B37" s="76"/>
      <c r="C37" s="76"/>
      <c r="D37" s="76">
        <f t="shared" si="6"/>
        <v>0</v>
      </c>
      <c r="E37" s="76"/>
      <c r="F37" s="76"/>
      <c r="G37" s="76">
        <f t="shared" si="5"/>
        <v>0</v>
      </c>
    </row>
    <row r="38" spans="1:7" ht="12.75">
      <c r="A38" s="75" t="s">
        <v>123</v>
      </c>
      <c r="B38" s="76"/>
      <c r="C38" s="76"/>
      <c r="D38" s="76">
        <f t="shared" si="6"/>
        <v>0</v>
      </c>
      <c r="E38" s="76"/>
      <c r="F38" s="76"/>
      <c r="G38" s="76">
        <f t="shared" si="5"/>
        <v>0</v>
      </c>
    </row>
    <row r="39" spans="1:7" ht="12.75">
      <c r="A39" s="75" t="s">
        <v>124</v>
      </c>
      <c r="B39" s="76"/>
      <c r="C39" s="76"/>
      <c r="D39" s="76">
        <f t="shared" si="6"/>
        <v>0</v>
      </c>
      <c r="E39" s="76"/>
      <c r="F39" s="76"/>
      <c r="G39" s="76">
        <f t="shared" si="5"/>
        <v>0</v>
      </c>
    </row>
    <row r="40" spans="1:7" ht="12.75">
      <c r="A40" s="75" t="s">
        <v>125</v>
      </c>
      <c r="B40" s="76"/>
      <c r="C40" s="76"/>
      <c r="D40" s="76">
        <f t="shared" si="6"/>
        <v>0</v>
      </c>
      <c r="E40" s="76"/>
      <c r="F40" s="76"/>
      <c r="G40" s="76">
        <f t="shared" si="5"/>
        <v>0</v>
      </c>
    </row>
    <row r="41" spans="1:7" ht="12.75">
      <c r="A41" s="77"/>
      <c r="B41" s="76"/>
      <c r="C41" s="76"/>
      <c r="D41" s="76"/>
      <c r="E41" s="76"/>
      <c r="F41" s="76"/>
      <c r="G41" s="76"/>
    </row>
    <row r="42" spans="1:7" ht="12.75">
      <c r="A42" s="73" t="s">
        <v>126</v>
      </c>
      <c r="B42" s="74">
        <f>SUM(B43:B46)</f>
        <v>0</v>
      </c>
      <c r="C42" s="74">
        <f>SUM(C43:C46)</f>
        <v>0</v>
      </c>
      <c r="D42" s="74">
        <f>SUM(D43:D46)</f>
        <v>0</v>
      </c>
      <c r="E42" s="74">
        <f>SUM(E43:E46)</f>
        <v>0</v>
      </c>
      <c r="F42" s="74">
        <f>SUM(F43:F46)</f>
        <v>0</v>
      </c>
      <c r="G42" s="74">
        <f>D42-E42</f>
        <v>0</v>
      </c>
    </row>
    <row r="43" spans="1:7" ht="12.75">
      <c r="A43" s="75" t="s">
        <v>127</v>
      </c>
      <c r="B43" s="76"/>
      <c r="C43" s="76"/>
      <c r="D43" s="76">
        <f>B43+C43</f>
        <v>0</v>
      </c>
      <c r="E43" s="76"/>
      <c r="F43" s="76"/>
      <c r="G43" s="76">
        <f>D43-E43</f>
        <v>0</v>
      </c>
    </row>
    <row r="44" spans="1:7" ht="25.5">
      <c r="A44" s="78" t="s">
        <v>128</v>
      </c>
      <c r="B44" s="76"/>
      <c r="C44" s="76"/>
      <c r="D44" s="76">
        <f>B44+C44</f>
        <v>0</v>
      </c>
      <c r="E44" s="76"/>
      <c r="F44" s="76"/>
      <c r="G44" s="76">
        <f>D44-E44</f>
        <v>0</v>
      </c>
    </row>
    <row r="45" spans="1:7" ht="12.75">
      <c r="A45" s="75" t="s">
        <v>129</v>
      </c>
      <c r="B45" s="76"/>
      <c r="C45" s="76"/>
      <c r="D45" s="76">
        <f>B45+C45</f>
        <v>0</v>
      </c>
      <c r="E45" s="76"/>
      <c r="F45" s="76"/>
      <c r="G45" s="76">
        <f>D45-E45</f>
        <v>0</v>
      </c>
    </row>
    <row r="46" spans="1:7" ht="12.75">
      <c r="A46" s="75" t="s">
        <v>130</v>
      </c>
      <c r="B46" s="76"/>
      <c r="C46" s="76"/>
      <c r="D46" s="76">
        <f>B46+C46</f>
        <v>0</v>
      </c>
      <c r="E46" s="76"/>
      <c r="F46" s="76"/>
      <c r="G46" s="76">
        <f>D46-E46</f>
        <v>0</v>
      </c>
    </row>
    <row r="47" spans="1:7" ht="12.75">
      <c r="A47" s="77"/>
      <c r="B47" s="76"/>
      <c r="C47" s="76"/>
      <c r="D47" s="76"/>
      <c r="E47" s="76"/>
      <c r="F47" s="76"/>
      <c r="G47" s="76"/>
    </row>
    <row r="48" spans="1:7" ht="12.75">
      <c r="A48" s="73" t="s">
        <v>131</v>
      </c>
      <c r="B48" s="74">
        <f>B49+B59+B68+B79</f>
        <v>0</v>
      </c>
      <c r="C48" s="74">
        <f>C49+C59+C68+C79</f>
        <v>0</v>
      </c>
      <c r="D48" s="74">
        <f>D49+D59+D68+D79</f>
        <v>0</v>
      </c>
      <c r="E48" s="74">
        <f>E49+E59+E68+E79</f>
        <v>0</v>
      </c>
      <c r="F48" s="74">
        <f>F49+F59+F68+F79</f>
        <v>0</v>
      </c>
      <c r="G48" s="74">
        <f aca="true" t="shared" si="7" ref="G48:G83">D48-E48</f>
        <v>0</v>
      </c>
    </row>
    <row r="49" spans="1:7" ht="12.75">
      <c r="A49" s="73" t="s">
        <v>99</v>
      </c>
      <c r="B49" s="74">
        <f>SUM(B50:B57)</f>
        <v>0</v>
      </c>
      <c r="C49" s="74">
        <f>SUM(C50:C57)</f>
        <v>0</v>
      </c>
      <c r="D49" s="74">
        <f>SUM(D50:D57)</f>
        <v>0</v>
      </c>
      <c r="E49" s="74">
        <f>SUM(E50:E57)</f>
        <v>0</v>
      </c>
      <c r="F49" s="74">
        <f>SUM(F50:F57)</f>
        <v>0</v>
      </c>
      <c r="G49" s="74">
        <f t="shared" si="7"/>
        <v>0</v>
      </c>
    </row>
    <row r="50" spans="1:7" ht="12.75">
      <c r="A50" s="75" t="s">
        <v>100</v>
      </c>
      <c r="B50" s="76"/>
      <c r="C50" s="76"/>
      <c r="D50" s="76">
        <f>B50+C50</f>
        <v>0</v>
      </c>
      <c r="E50" s="76"/>
      <c r="F50" s="76"/>
      <c r="G50" s="76">
        <f t="shared" si="7"/>
        <v>0</v>
      </c>
    </row>
    <row r="51" spans="1:7" ht="12.75">
      <c r="A51" s="75" t="s">
        <v>101</v>
      </c>
      <c r="B51" s="76"/>
      <c r="C51" s="76"/>
      <c r="D51" s="76">
        <f aca="true" t="shared" si="8" ref="D51:D57">B51+C51</f>
        <v>0</v>
      </c>
      <c r="E51" s="76"/>
      <c r="F51" s="76"/>
      <c r="G51" s="76">
        <f t="shared" si="7"/>
        <v>0</v>
      </c>
    </row>
    <row r="52" spans="1:7" ht="12.75">
      <c r="A52" s="75" t="s">
        <v>102</v>
      </c>
      <c r="B52" s="76"/>
      <c r="C52" s="76"/>
      <c r="D52" s="76">
        <f t="shared" si="8"/>
        <v>0</v>
      </c>
      <c r="E52" s="76"/>
      <c r="F52" s="76"/>
      <c r="G52" s="76">
        <f t="shared" si="7"/>
        <v>0</v>
      </c>
    </row>
    <row r="53" spans="1:7" ht="12.75">
      <c r="A53" s="75" t="s">
        <v>103</v>
      </c>
      <c r="B53" s="76"/>
      <c r="C53" s="76"/>
      <c r="D53" s="76">
        <f t="shared" si="8"/>
        <v>0</v>
      </c>
      <c r="E53" s="76"/>
      <c r="F53" s="76"/>
      <c r="G53" s="76">
        <f t="shared" si="7"/>
        <v>0</v>
      </c>
    </row>
    <row r="54" spans="1:7" ht="12.75">
      <c r="A54" s="75" t="s">
        <v>104</v>
      </c>
      <c r="B54" s="76"/>
      <c r="C54" s="76"/>
      <c r="D54" s="76">
        <f t="shared" si="8"/>
        <v>0</v>
      </c>
      <c r="E54" s="76"/>
      <c r="F54" s="76"/>
      <c r="G54" s="76">
        <f t="shared" si="7"/>
        <v>0</v>
      </c>
    </row>
    <row r="55" spans="1:7" ht="12.75">
      <c r="A55" s="75" t="s">
        <v>105</v>
      </c>
      <c r="B55" s="76"/>
      <c r="C55" s="76"/>
      <c r="D55" s="76">
        <f t="shared" si="8"/>
        <v>0</v>
      </c>
      <c r="E55" s="76"/>
      <c r="F55" s="76"/>
      <c r="G55" s="76">
        <f t="shared" si="7"/>
        <v>0</v>
      </c>
    </row>
    <row r="56" spans="1:7" ht="12.75">
      <c r="A56" s="75" t="s">
        <v>106</v>
      </c>
      <c r="B56" s="76"/>
      <c r="C56" s="76"/>
      <c r="D56" s="76">
        <f t="shared" si="8"/>
        <v>0</v>
      </c>
      <c r="E56" s="76"/>
      <c r="F56" s="76"/>
      <c r="G56" s="76">
        <f t="shared" si="7"/>
        <v>0</v>
      </c>
    </row>
    <row r="57" spans="1:7" ht="12.75">
      <c r="A57" s="75" t="s">
        <v>107</v>
      </c>
      <c r="B57" s="76"/>
      <c r="C57" s="76"/>
      <c r="D57" s="76">
        <f t="shared" si="8"/>
        <v>0</v>
      </c>
      <c r="E57" s="76"/>
      <c r="F57" s="76"/>
      <c r="G57" s="76">
        <f t="shared" si="7"/>
        <v>0</v>
      </c>
    </row>
    <row r="58" spans="1:7" ht="12.75">
      <c r="A58" s="77"/>
      <c r="B58" s="76"/>
      <c r="C58" s="76"/>
      <c r="D58" s="76"/>
      <c r="E58" s="76"/>
      <c r="F58" s="76"/>
      <c r="G58" s="76"/>
    </row>
    <row r="59" spans="1:7" ht="12.75">
      <c r="A59" s="73" t="s">
        <v>108</v>
      </c>
      <c r="B59" s="74">
        <f>SUM(B60:B66)</f>
        <v>0</v>
      </c>
      <c r="C59" s="74">
        <f>SUM(C60:C66)</f>
        <v>0</v>
      </c>
      <c r="D59" s="74">
        <f>SUM(D60:D66)</f>
        <v>0</v>
      </c>
      <c r="E59" s="74">
        <f>SUM(E60:E66)</f>
        <v>0</v>
      </c>
      <c r="F59" s="74">
        <f>SUM(F60:F66)</f>
        <v>0</v>
      </c>
      <c r="G59" s="74">
        <f t="shared" si="7"/>
        <v>0</v>
      </c>
    </row>
    <row r="60" spans="1:7" ht="12.75">
      <c r="A60" s="75" t="s">
        <v>109</v>
      </c>
      <c r="B60" s="76"/>
      <c r="C60" s="76"/>
      <c r="D60" s="76">
        <f>B60+C60</f>
        <v>0</v>
      </c>
      <c r="E60" s="76"/>
      <c r="F60" s="76"/>
      <c r="G60" s="76">
        <f t="shared" si="7"/>
        <v>0</v>
      </c>
    </row>
    <row r="61" spans="1:7" ht="12.75">
      <c r="A61" s="75" t="s">
        <v>110</v>
      </c>
      <c r="B61" s="76"/>
      <c r="C61" s="76"/>
      <c r="D61" s="76">
        <f aca="true" t="shared" si="9" ref="D61:D66">B61+C61</f>
        <v>0</v>
      </c>
      <c r="E61" s="76"/>
      <c r="F61" s="76"/>
      <c r="G61" s="76">
        <f t="shared" si="7"/>
        <v>0</v>
      </c>
    </row>
    <row r="62" spans="1:7" ht="12.75">
      <c r="A62" s="75" t="s">
        <v>111</v>
      </c>
      <c r="B62" s="76"/>
      <c r="C62" s="76"/>
      <c r="D62" s="76">
        <f t="shared" si="9"/>
        <v>0</v>
      </c>
      <c r="E62" s="76"/>
      <c r="F62" s="76"/>
      <c r="G62" s="76">
        <f t="shared" si="7"/>
        <v>0</v>
      </c>
    </row>
    <row r="63" spans="1:7" ht="12.75">
      <c r="A63" s="75" t="s">
        <v>112</v>
      </c>
      <c r="B63" s="76"/>
      <c r="C63" s="76"/>
      <c r="D63" s="76">
        <f t="shared" si="9"/>
        <v>0</v>
      </c>
      <c r="E63" s="76"/>
      <c r="F63" s="76"/>
      <c r="G63" s="76">
        <f t="shared" si="7"/>
        <v>0</v>
      </c>
    </row>
    <row r="64" spans="1:7" ht="12.75">
      <c r="A64" s="75" t="s">
        <v>113</v>
      </c>
      <c r="B64" s="76"/>
      <c r="C64" s="76"/>
      <c r="D64" s="76">
        <f t="shared" si="9"/>
        <v>0</v>
      </c>
      <c r="E64" s="76"/>
      <c r="F64" s="76"/>
      <c r="G64" s="76">
        <f t="shared" si="7"/>
        <v>0</v>
      </c>
    </row>
    <row r="65" spans="1:7" ht="12.75">
      <c r="A65" s="75" t="s">
        <v>114</v>
      </c>
      <c r="B65" s="76"/>
      <c r="C65" s="76"/>
      <c r="D65" s="76">
        <f t="shared" si="9"/>
        <v>0</v>
      </c>
      <c r="E65" s="76"/>
      <c r="F65" s="76"/>
      <c r="G65" s="76">
        <f t="shared" si="7"/>
        <v>0</v>
      </c>
    </row>
    <row r="66" spans="1:7" ht="12.75">
      <c r="A66" s="75" t="s">
        <v>115</v>
      </c>
      <c r="B66" s="76"/>
      <c r="C66" s="76"/>
      <c r="D66" s="76">
        <f t="shared" si="9"/>
        <v>0</v>
      </c>
      <c r="E66" s="76"/>
      <c r="F66" s="76"/>
      <c r="G66" s="76">
        <f t="shared" si="7"/>
        <v>0</v>
      </c>
    </row>
    <row r="67" spans="1:7" ht="12.75">
      <c r="A67" s="77"/>
      <c r="B67" s="76"/>
      <c r="C67" s="76"/>
      <c r="D67" s="76"/>
      <c r="E67" s="76"/>
      <c r="F67" s="76"/>
      <c r="G67" s="76"/>
    </row>
    <row r="68" spans="1:7" ht="12.75">
      <c r="A68" s="73" t="s">
        <v>116</v>
      </c>
      <c r="B68" s="74">
        <f>SUM(B69:B77)</f>
        <v>0</v>
      </c>
      <c r="C68" s="74">
        <f>SUM(C69:C77)</f>
        <v>0</v>
      </c>
      <c r="D68" s="74">
        <f>SUM(D69:D77)</f>
        <v>0</v>
      </c>
      <c r="E68" s="74">
        <f>SUM(E69:E77)</f>
        <v>0</v>
      </c>
      <c r="F68" s="74">
        <f>SUM(F69:F77)</f>
        <v>0</v>
      </c>
      <c r="G68" s="74">
        <f t="shared" si="7"/>
        <v>0</v>
      </c>
    </row>
    <row r="69" spans="1:7" ht="12.75">
      <c r="A69" s="75" t="s">
        <v>117</v>
      </c>
      <c r="B69" s="76"/>
      <c r="C69" s="76"/>
      <c r="D69" s="76">
        <f>B69+C69</f>
        <v>0</v>
      </c>
      <c r="E69" s="76"/>
      <c r="F69" s="76"/>
      <c r="G69" s="76">
        <f t="shared" si="7"/>
        <v>0</v>
      </c>
    </row>
    <row r="70" spans="1:7" ht="12.75">
      <c r="A70" s="75" t="s">
        <v>118</v>
      </c>
      <c r="B70" s="76"/>
      <c r="C70" s="76"/>
      <c r="D70" s="76">
        <f aca="true" t="shared" si="10" ref="D70:D77">B70+C70</f>
        <v>0</v>
      </c>
      <c r="E70" s="76"/>
      <c r="F70" s="76"/>
      <c r="G70" s="76">
        <f t="shared" si="7"/>
        <v>0</v>
      </c>
    </row>
    <row r="71" spans="1:7" ht="12.75">
      <c r="A71" s="75" t="s">
        <v>119</v>
      </c>
      <c r="B71" s="76"/>
      <c r="C71" s="76"/>
      <c r="D71" s="76">
        <f t="shared" si="10"/>
        <v>0</v>
      </c>
      <c r="E71" s="76"/>
      <c r="F71" s="76"/>
      <c r="G71" s="76">
        <f t="shared" si="7"/>
        <v>0</v>
      </c>
    </row>
    <row r="72" spans="1:7" ht="12.75">
      <c r="A72" s="75" t="s">
        <v>120</v>
      </c>
      <c r="B72" s="76"/>
      <c r="C72" s="76"/>
      <c r="D72" s="76">
        <f t="shared" si="10"/>
        <v>0</v>
      </c>
      <c r="E72" s="76"/>
      <c r="F72" s="76"/>
      <c r="G72" s="76">
        <f t="shared" si="7"/>
        <v>0</v>
      </c>
    </row>
    <row r="73" spans="1:7" ht="12.75">
      <c r="A73" s="75" t="s">
        <v>121</v>
      </c>
      <c r="B73" s="76"/>
      <c r="C73" s="76"/>
      <c r="D73" s="76">
        <f t="shared" si="10"/>
        <v>0</v>
      </c>
      <c r="E73" s="76"/>
      <c r="F73" s="76"/>
      <c r="G73" s="76">
        <f t="shared" si="7"/>
        <v>0</v>
      </c>
    </row>
    <row r="74" spans="1:7" ht="12.75">
      <c r="A74" s="75" t="s">
        <v>122</v>
      </c>
      <c r="B74" s="76"/>
      <c r="C74" s="76"/>
      <c r="D74" s="76">
        <f t="shared" si="10"/>
        <v>0</v>
      </c>
      <c r="E74" s="76"/>
      <c r="F74" s="76"/>
      <c r="G74" s="76">
        <f t="shared" si="7"/>
        <v>0</v>
      </c>
    </row>
    <row r="75" spans="1:7" ht="12.75">
      <c r="A75" s="75" t="s">
        <v>123</v>
      </c>
      <c r="B75" s="76"/>
      <c r="C75" s="76"/>
      <c r="D75" s="76">
        <f t="shared" si="10"/>
        <v>0</v>
      </c>
      <c r="E75" s="76"/>
      <c r="F75" s="76"/>
      <c r="G75" s="76">
        <f t="shared" si="7"/>
        <v>0</v>
      </c>
    </row>
    <row r="76" spans="1:7" ht="12.75">
      <c r="A76" s="75" t="s">
        <v>124</v>
      </c>
      <c r="B76" s="76"/>
      <c r="C76" s="76"/>
      <c r="D76" s="76">
        <f t="shared" si="10"/>
        <v>0</v>
      </c>
      <c r="E76" s="76"/>
      <c r="F76" s="76"/>
      <c r="G76" s="76">
        <f t="shared" si="7"/>
        <v>0</v>
      </c>
    </row>
    <row r="77" spans="1:7" ht="12.75">
      <c r="A77" s="79" t="s">
        <v>125</v>
      </c>
      <c r="B77" s="80"/>
      <c r="C77" s="80"/>
      <c r="D77" s="80">
        <f t="shared" si="10"/>
        <v>0</v>
      </c>
      <c r="E77" s="80"/>
      <c r="F77" s="80"/>
      <c r="G77" s="80">
        <f t="shared" si="7"/>
        <v>0</v>
      </c>
    </row>
    <row r="78" spans="1:7" ht="12.75">
      <c r="A78" s="77"/>
      <c r="B78" s="76"/>
      <c r="C78" s="76"/>
      <c r="D78" s="76"/>
      <c r="E78" s="76"/>
      <c r="F78" s="76"/>
      <c r="G78" s="76"/>
    </row>
    <row r="79" spans="1:7" ht="12.75">
      <c r="A79" s="73" t="s">
        <v>126</v>
      </c>
      <c r="B79" s="74">
        <f>SUM(B80:B83)</f>
        <v>0</v>
      </c>
      <c r="C79" s="74">
        <f>SUM(C80:C83)</f>
        <v>0</v>
      </c>
      <c r="D79" s="74">
        <f>SUM(D80:D83)</f>
        <v>0</v>
      </c>
      <c r="E79" s="74">
        <f>SUM(E80:E83)</f>
        <v>0</v>
      </c>
      <c r="F79" s="74">
        <f>SUM(F80:F83)</f>
        <v>0</v>
      </c>
      <c r="G79" s="74">
        <f t="shared" si="7"/>
        <v>0</v>
      </c>
    </row>
    <row r="80" spans="1:7" ht="12.75">
      <c r="A80" s="75" t="s">
        <v>127</v>
      </c>
      <c r="B80" s="76"/>
      <c r="C80" s="76"/>
      <c r="D80" s="76">
        <f>B80+C80</f>
        <v>0</v>
      </c>
      <c r="E80" s="76"/>
      <c r="F80" s="76"/>
      <c r="G80" s="76">
        <f t="shared" si="7"/>
        <v>0</v>
      </c>
    </row>
    <row r="81" spans="1:7" ht="25.5">
      <c r="A81" s="78" t="s">
        <v>128</v>
      </c>
      <c r="B81" s="76"/>
      <c r="C81" s="76"/>
      <c r="D81" s="76">
        <f>B81+C81</f>
        <v>0</v>
      </c>
      <c r="E81" s="76"/>
      <c r="F81" s="76"/>
      <c r="G81" s="76">
        <f t="shared" si="7"/>
        <v>0</v>
      </c>
    </row>
    <row r="82" spans="1:7" ht="12.75">
      <c r="A82" s="75" t="s">
        <v>129</v>
      </c>
      <c r="B82" s="76"/>
      <c r="C82" s="76"/>
      <c r="D82" s="76">
        <f>B82+C82</f>
        <v>0</v>
      </c>
      <c r="E82" s="76"/>
      <c r="F82" s="76"/>
      <c r="G82" s="76">
        <f t="shared" si="7"/>
        <v>0</v>
      </c>
    </row>
    <row r="83" spans="1:7" ht="12.75">
      <c r="A83" s="75" t="s">
        <v>130</v>
      </c>
      <c r="B83" s="76"/>
      <c r="C83" s="76"/>
      <c r="D83" s="76">
        <f>B83+C83</f>
        <v>0</v>
      </c>
      <c r="E83" s="76"/>
      <c r="F83" s="76"/>
      <c r="G83" s="76">
        <f t="shared" si="7"/>
        <v>0</v>
      </c>
    </row>
    <row r="84" spans="1:7" ht="12.75">
      <c r="A84" s="77"/>
      <c r="B84" s="76"/>
      <c r="C84" s="76"/>
      <c r="D84" s="76"/>
      <c r="E84" s="76"/>
      <c r="F84" s="76"/>
      <c r="G84" s="76"/>
    </row>
    <row r="85" spans="1:7" ht="12.75">
      <c r="A85" s="73" t="s">
        <v>86</v>
      </c>
      <c r="B85" s="74">
        <f aca="true" t="shared" si="11" ref="B85:G85">B11+B48</f>
        <v>535530743.63</v>
      </c>
      <c r="C85" s="74">
        <f t="shared" si="11"/>
        <v>28242577.54</v>
      </c>
      <c r="D85" s="74">
        <f t="shared" si="11"/>
        <v>563773321.17</v>
      </c>
      <c r="E85" s="74">
        <f t="shared" si="11"/>
        <v>207359232.94</v>
      </c>
      <c r="F85" s="74">
        <f t="shared" si="11"/>
        <v>201451539.8</v>
      </c>
      <c r="G85" s="74">
        <f t="shared" si="11"/>
        <v>356414088.22999996</v>
      </c>
    </row>
    <row r="86" spans="1:7" ht="13.5" thickBot="1">
      <c r="A86" s="81"/>
      <c r="B86" s="82"/>
      <c r="C86" s="82"/>
      <c r="D86" s="82"/>
      <c r="E86" s="82"/>
      <c r="F86" s="82"/>
      <c r="G86" s="82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B1">
      <selection activeCell="G10" sqref="G10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6" customWidth="1"/>
    <col min="4" max="4" width="15.00390625" style="6" customWidth="1"/>
    <col min="5" max="5" width="13.28125" style="6" customWidth="1"/>
    <col min="6" max="6" width="13.7109375" style="6" customWidth="1"/>
    <col min="7" max="7" width="13.28125" style="6" customWidth="1"/>
    <col min="8" max="8" width="14.28125" style="6" customWidth="1"/>
    <col min="9" max="16384" width="11.00390625" style="6" customWidth="1"/>
  </cols>
  <sheetData>
    <row r="1" ht="13.5" thickBot="1"/>
    <row r="2" spans="2:8" ht="12.75">
      <c r="B2" s="29" t="s">
        <v>87</v>
      </c>
      <c r="C2" s="38"/>
      <c r="D2" s="38"/>
      <c r="E2" s="38"/>
      <c r="F2" s="38"/>
      <c r="G2" s="38"/>
      <c r="H2" s="39"/>
    </row>
    <row r="3" spans="2:8" ht="12.75">
      <c r="B3" s="31" t="s">
        <v>0</v>
      </c>
      <c r="C3" s="40"/>
      <c r="D3" s="40"/>
      <c r="E3" s="40"/>
      <c r="F3" s="40"/>
      <c r="G3" s="40"/>
      <c r="H3" s="41"/>
    </row>
    <row r="4" spans="2:8" ht="12.75">
      <c r="B4" s="31" t="s">
        <v>132</v>
      </c>
      <c r="C4" s="40"/>
      <c r="D4" s="40"/>
      <c r="E4" s="40"/>
      <c r="F4" s="40"/>
      <c r="G4" s="40"/>
      <c r="H4" s="41"/>
    </row>
    <row r="5" spans="2:8" ht="12.75">
      <c r="B5" s="47" t="s">
        <v>88</v>
      </c>
      <c r="C5" s="48"/>
      <c r="D5" s="48"/>
      <c r="E5" s="48"/>
      <c r="F5" s="48"/>
      <c r="G5" s="48"/>
      <c r="H5" s="49"/>
    </row>
    <row r="6" spans="2:8" ht="13.5" thickBot="1">
      <c r="B6" s="33" t="s">
        <v>2</v>
      </c>
      <c r="C6" s="42"/>
      <c r="D6" s="42"/>
      <c r="E6" s="42"/>
      <c r="F6" s="42"/>
      <c r="G6" s="42"/>
      <c r="H6" s="43"/>
    </row>
    <row r="7" spans="2:8" ht="13.5" thickBot="1">
      <c r="B7" s="35" t="s">
        <v>3</v>
      </c>
      <c r="C7" s="54" t="s">
        <v>4</v>
      </c>
      <c r="D7" s="55"/>
      <c r="E7" s="55"/>
      <c r="F7" s="55"/>
      <c r="G7" s="56"/>
      <c r="H7" s="53" t="s">
        <v>5</v>
      </c>
    </row>
    <row r="8" spans="2:8" ht="26.25" thickBot="1">
      <c r="B8" s="37"/>
      <c r="C8" s="2" t="s">
        <v>6</v>
      </c>
      <c r="D8" s="2" t="s">
        <v>7</v>
      </c>
      <c r="E8" s="2" t="s">
        <v>8</v>
      </c>
      <c r="F8" s="2" t="s">
        <v>133</v>
      </c>
      <c r="G8" s="2" t="s">
        <v>92</v>
      </c>
      <c r="H8" s="57"/>
    </row>
    <row r="9" spans="2:8" ht="12.75">
      <c r="B9" s="83" t="s">
        <v>134</v>
      </c>
      <c r="C9" s="65">
        <f>C10+C11+C12+C15+C16+C19</f>
        <v>404743944.31</v>
      </c>
      <c r="D9" s="65">
        <f>D10+D11+D12+D15+D16+D19</f>
        <v>0</v>
      </c>
      <c r="E9" s="65">
        <f>E10+E11+E12+E15+E16+E19</f>
        <v>404359564.31</v>
      </c>
      <c r="F9" s="65">
        <f>F10+F11+F12+F15+F16+F19</f>
        <v>143358747.36</v>
      </c>
      <c r="G9" s="65">
        <f>G10</f>
        <v>141948183.18</v>
      </c>
      <c r="H9" s="66">
        <f>E9-F9</f>
        <v>261000816.95</v>
      </c>
    </row>
    <row r="10" spans="2:8" ht="20.25" customHeight="1">
      <c r="B10" s="26" t="s">
        <v>135</v>
      </c>
      <c r="C10" s="65">
        <v>404743944.31</v>
      </c>
      <c r="D10" s="66">
        <v>0</v>
      </c>
      <c r="E10" s="62">
        <v>404359564.31</v>
      </c>
      <c r="F10" s="66">
        <v>143358747.36</v>
      </c>
      <c r="G10" s="66">
        <v>141948183.18</v>
      </c>
      <c r="H10" s="62">
        <f aca="true" t="shared" si="0" ref="H10:H31">E10-F10</f>
        <v>261000816.95</v>
      </c>
    </row>
    <row r="11" spans="2:8" ht="12.75">
      <c r="B11" s="26" t="s">
        <v>136</v>
      </c>
      <c r="C11" s="65"/>
      <c r="D11" s="66"/>
      <c r="E11" s="62">
        <f>C11+D11</f>
        <v>0</v>
      </c>
      <c r="F11" s="66"/>
      <c r="G11" s="66" t="s">
        <v>147</v>
      </c>
      <c r="H11" s="62">
        <f t="shared" si="0"/>
        <v>0</v>
      </c>
    </row>
    <row r="12" spans="2:8" ht="12.75">
      <c r="B12" s="26" t="s">
        <v>137</v>
      </c>
      <c r="C12" s="61">
        <f>SUM(C13:C14)</f>
        <v>0</v>
      </c>
      <c r="D12" s="61">
        <f>SUM(D13:D14)</f>
        <v>0</v>
      </c>
      <c r="E12" s="61">
        <f>SUM(E13:E14)</f>
        <v>0</v>
      </c>
      <c r="F12" s="61">
        <f>SUM(F13:F14)</f>
        <v>0</v>
      </c>
      <c r="G12" s="61">
        <f>SUM(G13:G14)</f>
        <v>0</v>
      </c>
      <c r="H12" s="62">
        <f t="shared" si="0"/>
        <v>0</v>
      </c>
    </row>
    <row r="13" spans="2:8" ht="12.75">
      <c r="B13" s="84" t="s">
        <v>138</v>
      </c>
      <c r="C13" s="65"/>
      <c r="D13" s="66"/>
      <c r="E13" s="62">
        <f>C13+D13</f>
        <v>0</v>
      </c>
      <c r="F13" s="66"/>
      <c r="G13" s="66"/>
      <c r="H13" s="62">
        <f t="shared" si="0"/>
        <v>0</v>
      </c>
    </row>
    <row r="14" spans="2:8" ht="12.75">
      <c r="B14" s="84" t="s">
        <v>139</v>
      </c>
      <c r="C14" s="65"/>
      <c r="D14" s="66"/>
      <c r="E14" s="62">
        <f>C14+D14</f>
        <v>0</v>
      </c>
      <c r="F14" s="66"/>
      <c r="G14" s="66"/>
      <c r="H14" s="62">
        <f t="shared" si="0"/>
        <v>0</v>
      </c>
    </row>
    <row r="15" spans="2:8" ht="12.75">
      <c r="B15" s="26" t="s">
        <v>140</v>
      </c>
      <c r="C15" s="65"/>
      <c r="D15" s="66"/>
      <c r="E15" s="62">
        <f>C15+D15</f>
        <v>0</v>
      </c>
      <c r="F15" s="66"/>
      <c r="G15" s="66"/>
      <c r="H15" s="62">
        <f t="shared" si="0"/>
        <v>0</v>
      </c>
    </row>
    <row r="16" spans="2:8" ht="25.5">
      <c r="B16" s="26" t="s">
        <v>141</v>
      </c>
      <c r="C16" s="61">
        <f>C17+C18</f>
        <v>0</v>
      </c>
      <c r="D16" s="61">
        <f>D17+D18</f>
        <v>0</v>
      </c>
      <c r="E16" s="61">
        <f>E17+E18</f>
        <v>0</v>
      </c>
      <c r="F16" s="61">
        <f>F17+F18</f>
        <v>0</v>
      </c>
      <c r="G16" s="61">
        <f>G17+G18</f>
        <v>0</v>
      </c>
      <c r="H16" s="62">
        <f t="shared" si="0"/>
        <v>0</v>
      </c>
    </row>
    <row r="17" spans="2:8" ht="12.75">
      <c r="B17" s="84" t="s">
        <v>142</v>
      </c>
      <c r="C17" s="65"/>
      <c r="D17" s="66"/>
      <c r="E17" s="62">
        <f>C17+D17</f>
        <v>0</v>
      </c>
      <c r="F17" s="66"/>
      <c r="G17" s="66"/>
      <c r="H17" s="62">
        <f t="shared" si="0"/>
        <v>0</v>
      </c>
    </row>
    <row r="18" spans="2:8" ht="12.75">
      <c r="B18" s="84" t="s">
        <v>143</v>
      </c>
      <c r="C18" s="65"/>
      <c r="D18" s="66"/>
      <c r="E18" s="62">
        <f>C18+D18</f>
        <v>0</v>
      </c>
      <c r="F18" s="66"/>
      <c r="G18" s="66"/>
      <c r="H18" s="62">
        <f t="shared" si="0"/>
        <v>0</v>
      </c>
    </row>
    <row r="19" spans="2:8" ht="12.75">
      <c r="B19" s="26" t="s">
        <v>144</v>
      </c>
      <c r="C19" s="65"/>
      <c r="D19" s="66"/>
      <c r="E19" s="62">
        <f>C19+D19</f>
        <v>0</v>
      </c>
      <c r="F19" s="66"/>
      <c r="G19" s="66"/>
      <c r="H19" s="62">
        <f t="shared" si="0"/>
        <v>0</v>
      </c>
    </row>
    <row r="20" spans="2:8" s="85" customFormat="1" ht="12.75">
      <c r="B20" s="86"/>
      <c r="C20" s="87"/>
      <c r="D20" s="88"/>
      <c r="E20" s="88"/>
      <c r="F20" s="88"/>
      <c r="G20" s="88"/>
      <c r="H20" s="89"/>
    </row>
    <row r="21" spans="2:8" ht="12.75">
      <c r="B21" s="83" t="s">
        <v>145</v>
      </c>
      <c r="C21" s="65">
        <f>C22+C23+C24+C27+C28+C31</f>
        <v>0</v>
      </c>
      <c r="D21" s="65">
        <f>D22+D23+D24+D27+D28+D31</f>
        <v>0</v>
      </c>
      <c r="E21" s="65">
        <f>E22+E23+E24+E27+E28+E31</f>
        <v>0</v>
      </c>
      <c r="F21" s="65">
        <f>F22+F23+F24+F27+F28+F31</f>
        <v>0</v>
      </c>
      <c r="G21" s="65">
        <f>G22+G23+G24+G27+G28+G31</f>
        <v>0</v>
      </c>
      <c r="H21" s="66">
        <f t="shared" si="0"/>
        <v>0</v>
      </c>
    </row>
    <row r="22" spans="2:8" ht="18.75" customHeight="1">
      <c r="B22" s="26" t="s">
        <v>135</v>
      </c>
      <c r="C22" s="65"/>
      <c r="D22" s="66"/>
      <c r="E22" s="62">
        <f>C22+D22</f>
        <v>0</v>
      </c>
      <c r="F22" s="66"/>
      <c r="G22" s="66"/>
      <c r="H22" s="62">
        <f t="shared" si="0"/>
        <v>0</v>
      </c>
    </row>
    <row r="23" spans="2:8" ht="12.75">
      <c r="B23" s="26" t="s">
        <v>136</v>
      </c>
      <c r="C23" s="65"/>
      <c r="D23" s="66"/>
      <c r="E23" s="62">
        <f>C23+D23</f>
        <v>0</v>
      </c>
      <c r="F23" s="66"/>
      <c r="G23" s="66"/>
      <c r="H23" s="62">
        <f t="shared" si="0"/>
        <v>0</v>
      </c>
    </row>
    <row r="24" spans="2:8" ht="12.75">
      <c r="B24" s="26" t="s">
        <v>137</v>
      </c>
      <c r="C24" s="61">
        <f>SUM(C25:C26)</f>
        <v>0</v>
      </c>
      <c r="D24" s="61">
        <f>SUM(D25:D26)</f>
        <v>0</v>
      </c>
      <c r="E24" s="61">
        <f>SUM(E25:E26)</f>
        <v>0</v>
      </c>
      <c r="F24" s="61">
        <f>SUM(F25:F26)</f>
        <v>0</v>
      </c>
      <c r="G24" s="61">
        <f>SUM(G25:G26)</f>
        <v>0</v>
      </c>
      <c r="H24" s="62">
        <f t="shared" si="0"/>
        <v>0</v>
      </c>
    </row>
    <row r="25" spans="2:8" ht="12.75">
      <c r="B25" s="84" t="s">
        <v>138</v>
      </c>
      <c r="C25" s="65"/>
      <c r="D25" s="66"/>
      <c r="E25" s="62">
        <f>C25+D25</f>
        <v>0</v>
      </c>
      <c r="F25" s="66"/>
      <c r="G25" s="66"/>
      <c r="H25" s="62">
        <f t="shared" si="0"/>
        <v>0</v>
      </c>
    </row>
    <row r="26" spans="2:8" ht="12.75">
      <c r="B26" s="84" t="s">
        <v>139</v>
      </c>
      <c r="C26" s="65"/>
      <c r="D26" s="66"/>
      <c r="E26" s="62">
        <f>C26+D26</f>
        <v>0</v>
      </c>
      <c r="F26" s="66"/>
      <c r="G26" s="66"/>
      <c r="H26" s="62">
        <f t="shared" si="0"/>
        <v>0</v>
      </c>
    </row>
    <row r="27" spans="2:8" ht="12.75">
      <c r="B27" s="26" t="s">
        <v>140</v>
      </c>
      <c r="C27" s="65"/>
      <c r="D27" s="66"/>
      <c r="E27" s="62">
        <f>C27+D27</f>
        <v>0</v>
      </c>
      <c r="F27" s="66"/>
      <c r="G27" s="66"/>
      <c r="H27" s="62">
        <f t="shared" si="0"/>
        <v>0</v>
      </c>
    </row>
    <row r="28" spans="2:8" ht="25.5">
      <c r="B28" s="26" t="s">
        <v>141</v>
      </c>
      <c r="C28" s="61">
        <f>C29+C30</f>
        <v>0</v>
      </c>
      <c r="D28" s="61">
        <f>D29+D30</f>
        <v>0</v>
      </c>
      <c r="E28" s="61">
        <f>E29+E30</f>
        <v>0</v>
      </c>
      <c r="F28" s="61">
        <f>F29+F30</f>
        <v>0</v>
      </c>
      <c r="G28" s="61">
        <f>G29+G30</f>
        <v>0</v>
      </c>
      <c r="H28" s="62">
        <f t="shared" si="0"/>
        <v>0</v>
      </c>
    </row>
    <row r="29" spans="2:8" ht="12.75">
      <c r="B29" s="84" t="s">
        <v>142</v>
      </c>
      <c r="C29" s="65"/>
      <c r="D29" s="66"/>
      <c r="E29" s="62">
        <f>C29+D29</f>
        <v>0</v>
      </c>
      <c r="F29" s="66"/>
      <c r="G29" s="66"/>
      <c r="H29" s="62">
        <f t="shared" si="0"/>
        <v>0</v>
      </c>
    </row>
    <row r="30" spans="2:8" ht="12.75">
      <c r="B30" s="84" t="s">
        <v>143</v>
      </c>
      <c r="C30" s="65"/>
      <c r="D30" s="66"/>
      <c r="E30" s="62">
        <f>C30+D30</f>
        <v>0</v>
      </c>
      <c r="F30" s="66"/>
      <c r="G30" s="66"/>
      <c r="H30" s="62">
        <f t="shared" si="0"/>
        <v>0</v>
      </c>
    </row>
    <row r="31" spans="2:8" ht="12.75">
      <c r="B31" s="26" t="s">
        <v>144</v>
      </c>
      <c r="C31" s="65"/>
      <c r="D31" s="66"/>
      <c r="E31" s="62">
        <f>C31+D31</f>
        <v>0</v>
      </c>
      <c r="F31" s="66"/>
      <c r="G31" s="66"/>
      <c r="H31" s="62">
        <f t="shared" si="0"/>
        <v>0</v>
      </c>
    </row>
    <row r="32" spans="2:8" ht="12.75">
      <c r="B32" s="83" t="s">
        <v>146</v>
      </c>
      <c r="C32" s="65">
        <f aca="true" t="shared" si="1" ref="C32:H32">C9+C21</f>
        <v>404743944.31</v>
      </c>
      <c r="D32" s="65">
        <f t="shared" si="1"/>
        <v>0</v>
      </c>
      <c r="E32" s="65">
        <f t="shared" si="1"/>
        <v>404359564.31</v>
      </c>
      <c r="F32" s="65">
        <f t="shared" si="1"/>
        <v>143358747.36</v>
      </c>
      <c r="G32" s="65">
        <f t="shared" si="1"/>
        <v>141948183.18</v>
      </c>
      <c r="H32" s="65">
        <f t="shared" si="1"/>
        <v>261000816.95</v>
      </c>
    </row>
    <row r="33" spans="2:8" ht="13.5" thickBot="1">
      <c r="B33" s="90"/>
      <c r="C33" s="91"/>
      <c r="D33" s="92"/>
      <c r="E33" s="92"/>
      <c r="F33" s="92"/>
      <c r="G33" s="92"/>
      <c r="H33" s="92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2019-07-12T18:23:23Z</dcterms:modified>
  <cp:category/>
  <cp:version/>
  <cp:contentType/>
  <cp:contentStatus/>
</cp:coreProperties>
</file>